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3595" windowHeight="9975" activeTab="8"/>
  </bookViews>
  <sheets>
    <sheet name="General" sheetId="9" r:id="rId1"/>
    <sheet name="Básicos" sheetId="8" r:id="rId2"/>
    <sheet name="Remuneraciones" sheetId="7" r:id="rId3"/>
    <sheet name="Personal" sheetId="6" r:id="rId4"/>
    <sheet name="Portal Web" sheetId="5" r:id="rId5"/>
    <sheet name="RRHH" sheetId="1" r:id="rId6"/>
    <sheet name="G.Personas" sheetId="10" r:id="rId7"/>
    <sheet name="Complementos" sheetId="2" r:id="rId8"/>
    <sheet name="Resumen" sheetId="4" r:id="rId9"/>
    <sheet name="parametro" sheetId="3" r:id="rId10"/>
  </sheets>
  <calcPr calcId="125725"/>
</workbook>
</file>

<file path=xl/calcChain.xml><?xml version="1.0" encoding="utf-8"?>
<calcChain xmlns="http://schemas.openxmlformats.org/spreadsheetml/2006/main">
  <c r="I26" i="10"/>
  <c r="H26"/>
  <c r="G26"/>
  <c r="F26"/>
  <c r="I25"/>
  <c r="H25"/>
  <c r="G25"/>
  <c r="F25"/>
  <c r="I40" i="6"/>
  <c r="G40"/>
  <c r="F40"/>
  <c r="H40" s="1"/>
  <c r="I39"/>
  <c r="G39"/>
  <c r="F39"/>
  <c r="H39" s="1"/>
  <c r="I38"/>
  <c r="G38"/>
  <c r="F38"/>
  <c r="H38" s="1"/>
  <c r="I35"/>
  <c r="G35"/>
  <c r="F35"/>
  <c r="H35" s="1"/>
  <c r="I34"/>
  <c r="G34"/>
  <c r="F34"/>
  <c r="H34" s="1"/>
  <c r="I33"/>
  <c r="G33"/>
  <c r="F33"/>
  <c r="H33" s="1"/>
  <c r="I30"/>
  <c r="G30"/>
  <c r="F30"/>
  <c r="H30" s="1"/>
  <c r="I27"/>
  <c r="G27"/>
  <c r="F27"/>
  <c r="H27" s="1"/>
  <c r="I26"/>
  <c r="G26"/>
  <c r="F26"/>
  <c r="H26" s="1"/>
  <c r="I25"/>
  <c r="G25"/>
  <c r="F25"/>
  <c r="H25" s="1"/>
  <c r="I2" i="10"/>
  <c r="C9" i="4" s="1"/>
  <c r="G61" i="7"/>
  <c r="I61" s="1"/>
  <c r="F61"/>
  <c r="H61" s="1"/>
  <c r="G60"/>
  <c r="I60" s="1"/>
  <c r="F60"/>
  <c r="H60" s="1"/>
  <c r="G57"/>
  <c r="I57" s="1"/>
  <c r="F57"/>
  <c r="H57" s="1"/>
  <c r="G54"/>
  <c r="I54" s="1"/>
  <c r="F54"/>
  <c r="H54" s="1"/>
  <c r="G53"/>
  <c r="I53" s="1"/>
  <c r="F53"/>
  <c r="H53" s="1"/>
  <c r="G50"/>
  <c r="I50" s="1"/>
  <c r="F50"/>
  <c r="H50" s="1"/>
  <c r="G49"/>
  <c r="I49" s="1"/>
  <c r="F49"/>
  <c r="H49" s="1"/>
  <c r="G46"/>
  <c r="I46" s="1"/>
  <c r="F46"/>
  <c r="H46" s="1"/>
  <c r="G45"/>
  <c r="I45" s="1"/>
  <c r="F45"/>
  <c r="H45" s="1"/>
  <c r="G44"/>
  <c r="I44" s="1"/>
  <c r="F44"/>
  <c r="H44" s="1"/>
  <c r="G41"/>
  <c r="I41" s="1"/>
  <c r="F41"/>
  <c r="H41" s="1"/>
  <c r="G40"/>
  <c r="I40" s="1"/>
  <c r="F40"/>
  <c r="H40" s="1"/>
  <c r="G37"/>
  <c r="I37" s="1"/>
  <c r="F37"/>
  <c r="H37" s="1"/>
  <c r="G36"/>
  <c r="I36" s="1"/>
  <c r="F36"/>
  <c r="H36" s="1"/>
  <c r="G33"/>
  <c r="I33" s="1"/>
  <c r="F33"/>
  <c r="H33" s="1"/>
  <c r="G32"/>
  <c r="I32" s="1"/>
  <c r="F32"/>
  <c r="H32" s="1"/>
  <c r="G31"/>
  <c r="I31" s="1"/>
  <c r="F31"/>
  <c r="H31" s="1"/>
  <c r="G30"/>
  <c r="I30" s="1"/>
  <c r="F30"/>
  <c r="H30" s="1"/>
  <c r="G29"/>
  <c r="I29" s="1"/>
  <c r="F29"/>
  <c r="H29" s="1"/>
  <c r="G28"/>
  <c r="I28" s="1"/>
  <c r="F28"/>
  <c r="H28" s="1"/>
  <c r="G27"/>
  <c r="I27" s="1"/>
  <c r="F27"/>
  <c r="H27" s="1"/>
  <c r="G26"/>
  <c r="I26" s="1"/>
  <c r="F26"/>
  <c r="H26" s="1"/>
  <c r="I22" i="10"/>
  <c r="G22"/>
  <c r="F22"/>
  <c r="H22" s="1"/>
  <c r="I19"/>
  <c r="G19"/>
  <c r="F19"/>
  <c r="H19" s="1"/>
  <c r="I18"/>
  <c r="G18"/>
  <c r="F18"/>
  <c r="H18" s="1"/>
  <c r="I17"/>
  <c r="G17"/>
  <c r="F17"/>
  <c r="H17" s="1"/>
  <c r="I14"/>
  <c r="G14"/>
  <c r="F14"/>
  <c r="H14" s="1"/>
  <c r="I13"/>
  <c r="G13"/>
  <c r="F13"/>
  <c r="H13" s="1"/>
  <c r="I10"/>
  <c r="G10"/>
  <c r="F10"/>
  <c r="H10" s="1"/>
  <c r="I9"/>
  <c r="G9"/>
  <c r="F9"/>
  <c r="H9" s="1"/>
  <c r="G6"/>
  <c r="I6" s="1"/>
  <c r="F6"/>
  <c r="H6" s="1"/>
  <c r="G5"/>
  <c r="I5" s="1"/>
  <c r="F5"/>
  <c r="H5" s="1"/>
  <c r="H2"/>
  <c r="B9" i="4" s="1"/>
  <c r="G19" i="1"/>
  <c r="I19" s="1"/>
  <c r="F19"/>
  <c r="G18"/>
  <c r="I18" s="1"/>
  <c r="F18"/>
  <c r="H18" s="1"/>
  <c r="G17"/>
  <c r="I17" s="1"/>
  <c r="F17"/>
  <c r="G14"/>
  <c r="I14" s="1"/>
  <c r="F14"/>
  <c r="H14" s="1"/>
  <c r="G13"/>
  <c r="I13" s="1"/>
  <c r="F13"/>
  <c r="G12"/>
  <c r="I12" s="1"/>
  <c r="F12"/>
  <c r="H12" s="1"/>
  <c r="G11"/>
  <c r="I11" s="1"/>
  <c r="F11"/>
  <c r="G8"/>
  <c r="I8" s="1"/>
  <c r="F8"/>
  <c r="H8" s="1"/>
  <c r="G7"/>
  <c r="I7" s="1"/>
  <c r="F7"/>
  <c r="G6"/>
  <c r="I6" s="1"/>
  <c r="F6"/>
  <c r="H6" s="1"/>
  <c r="G5"/>
  <c r="I5" s="1"/>
  <c r="F5"/>
  <c r="I2"/>
  <c r="G19" i="5"/>
  <c r="I19" s="1"/>
  <c r="F19"/>
  <c r="H19" s="1"/>
  <c r="G18"/>
  <c r="I18" s="1"/>
  <c r="F18"/>
  <c r="H18" s="1"/>
  <c r="G17"/>
  <c r="I17" s="1"/>
  <c r="F17"/>
  <c r="H17" s="1"/>
  <c r="G16"/>
  <c r="I16" s="1"/>
  <c r="F16"/>
  <c r="H16" s="1"/>
  <c r="G15"/>
  <c r="I15" s="1"/>
  <c r="F15"/>
  <c r="H15" s="1"/>
  <c r="G14"/>
  <c r="I14" s="1"/>
  <c r="F14"/>
  <c r="H14" s="1"/>
  <c r="G13"/>
  <c r="I13" s="1"/>
  <c r="F13"/>
  <c r="H13" s="1"/>
  <c r="G12"/>
  <c r="I12" s="1"/>
  <c r="F12"/>
  <c r="H12" s="1"/>
  <c r="G11"/>
  <c r="I11" s="1"/>
  <c r="F11"/>
  <c r="H11" s="1"/>
  <c r="G10"/>
  <c r="I10" s="1"/>
  <c r="F10"/>
  <c r="H10" s="1"/>
  <c r="G9"/>
  <c r="I9" s="1"/>
  <c r="F9"/>
  <c r="H9" s="1"/>
  <c r="G8"/>
  <c r="I8" s="1"/>
  <c r="F8"/>
  <c r="H8" s="1"/>
  <c r="G7"/>
  <c r="I7" s="1"/>
  <c r="F7"/>
  <c r="H7" s="1"/>
  <c r="G6"/>
  <c r="I6" s="1"/>
  <c r="I2" s="1"/>
  <c r="F6"/>
  <c r="G5"/>
  <c r="I5" s="1"/>
  <c r="F5"/>
  <c r="H5" s="1"/>
  <c r="G4"/>
  <c r="I4" s="1"/>
  <c r="F4"/>
  <c r="H4" s="1"/>
  <c r="G22" i="6"/>
  <c r="I22" s="1"/>
  <c r="F22"/>
  <c r="H22" s="1"/>
  <c r="G21"/>
  <c r="I21" s="1"/>
  <c r="F21"/>
  <c r="H21" s="1"/>
  <c r="G18"/>
  <c r="I18" s="1"/>
  <c r="F18"/>
  <c r="H18" s="1"/>
  <c r="G17"/>
  <c r="I17" s="1"/>
  <c r="F17"/>
  <c r="H17" s="1"/>
  <c r="G16"/>
  <c r="I16" s="1"/>
  <c r="F16"/>
  <c r="H16" s="1"/>
  <c r="G15"/>
  <c r="I15" s="1"/>
  <c r="F15"/>
  <c r="H15" s="1"/>
  <c r="G12"/>
  <c r="I12" s="1"/>
  <c r="F12"/>
  <c r="H12" s="1"/>
  <c r="G11"/>
  <c r="I11" s="1"/>
  <c r="F11"/>
  <c r="H11" s="1"/>
  <c r="G10"/>
  <c r="I10" s="1"/>
  <c r="F10"/>
  <c r="H10" s="1"/>
  <c r="G7"/>
  <c r="I7" s="1"/>
  <c r="F7"/>
  <c r="H7" s="1"/>
  <c r="G6"/>
  <c r="I6" s="1"/>
  <c r="F6"/>
  <c r="G5"/>
  <c r="I5" s="1"/>
  <c r="F5"/>
  <c r="H5" s="1"/>
  <c r="G23" i="7"/>
  <c r="I23" s="1"/>
  <c r="F23"/>
  <c r="H23" s="1"/>
  <c r="G22"/>
  <c r="I22" s="1"/>
  <c r="F22"/>
  <c r="H22" s="1"/>
  <c r="G21"/>
  <c r="I21" s="1"/>
  <c r="F21"/>
  <c r="H21" s="1"/>
  <c r="G20"/>
  <c r="I20" s="1"/>
  <c r="F20"/>
  <c r="H20" s="1"/>
  <c r="G19"/>
  <c r="I19" s="1"/>
  <c r="F19"/>
  <c r="H19" s="1"/>
  <c r="G18"/>
  <c r="I18" s="1"/>
  <c r="F18"/>
  <c r="H18" s="1"/>
  <c r="G15"/>
  <c r="I15" s="1"/>
  <c r="F15"/>
  <c r="H15" s="1"/>
  <c r="G14"/>
  <c r="I14" s="1"/>
  <c r="F14"/>
  <c r="H14" s="1"/>
  <c r="G13"/>
  <c r="I13" s="1"/>
  <c r="F13"/>
  <c r="H13" s="1"/>
  <c r="G12"/>
  <c r="I12" s="1"/>
  <c r="F12"/>
  <c r="H12" s="1"/>
  <c r="G11"/>
  <c r="I11" s="1"/>
  <c r="F11"/>
  <c r="H11" s="1"/>
  <c r="G8"/>
  <c r="I8" s="1"/>
  <c r="F8"/>
  <c r="H8" s="1"/>
  <c r="G7"/>
  <c r="I7" s="1"/>
  <c r="F7"/>
  <c r="H7" s="1"/>
  <c r="G6"/>
  <c r="I6" s="1"/>
  <c r="I2" s="1"/>
  <c r="C5" i="4" s="1"/>
  <c r="F6" i="7"/>
  <c r="G5"/>
  <c r="I5" s="1"/>
  <c r="F5"/>
  <c r="H5" s="1"/>
  <c r="G23" i="8"/>
  <c r="I23" s="1"/>
  <c r="F23"/>
  <c r="H23" s="1"/>
  <c r="G22"/>
  <c r="I22" s="1"/>
  <c r="F22"/>
  <c r="H22" s="1"/>
  <c r="G21"/>
  <c r="I21" s="1"/>
  <c r="F21"/>
  <c r="H21" s="1"/>
  <c r="G20"/>
  <c r="I20" s="1"/>
  <c r="F20"/>
  <c r="H20" s="1"/>
  <c r="G19"/>
  <c r="I19" s="1"/>
  <c r="F19"/>
  <c r="H19" s="1"/>
  <c r="G18"/>
  <c r="I18" s="1"/>
  <c r="F18"/>
  <c r="H18" s="1"/>
  <c r="G15"/>
  <c r="I15" s="1"/>
  <c r="F15"/>
  <c r="H15" s="1"/>
  <c r="G14"/>
  <c r="I14" s="1"/>
  <c r="F14"/>
  <c r="H14" s="1"/>
  <c r="G13"/>
  <c r="I13" s="1"/>
  <c r="F13"/>
  <c r="H13" s="1"/>
  <c r="G12"/>
  <c r="I12" s="1"/>
  <c r="F12"/>
  <c r="H12" s="1"/>
  <c r="G9"/>
  <c r="I9" s="1"/>
  <c r="F9"/>
  <c r="H9" s="1"/>
  <c r="G8"/>
  <c r="I8" s="1"/>
  <c r="F8"/>
  <c r="H8" s="1"/>
  <c r="G7"/>
  <c r="I7" s="1"/>
  <c r="F7"/>
  <c r="H7" s="1"/>
  <c r="G6"/>
  <c r="I6" s="1"/>
  <c r="I2" s="1"/>
  <c r="F6"/>
  <c r="G5"/>
  <c r="I5" s="1"/>
  <c r="F5"/>
  <c r="H5" s="1"/>
  <c r="G11" i="9"/>
  <c r="I11" s="1"/>
  <c r="F11"/>
  <c r="H11" s="1"/>
  <c r="G10"/>
  <c r="I10" s="1"/>
  <c r="F10"/>
  <c r="H10" s="1"/>
  <c r="G24"/>
  <c r="I24" s="1"/>
  <c r="F24"/>
  <c r="H24" s="1"/>
  <c r="G23"/>
  <c r="I23" s="1"/>
  <c r="F23"/>
  <c r="H23" s="1"/>
  <c r="G22"/>
  <c r="I22" s="1"/>
  <c r="F22"/>
  <c r="H22" s="1"/>
  <c r="G21"/>
  <c r="I21" s="1"/>
  <c r="F21"/>
  <c r="H21" s="1"/>
  <c r="G20"/>
  <c r="I20" s="1"/>
  <c r="F20"/>
  <c r="H20" s="1"/>
  <c r="G19"/>
  <c r="I19" s="1"/>
  <c r="F19"/>
  <c r="H19" s="1"/>
  <c r="G18"/>
  <c r="I18" s="1"/>
  <c r="F18"/>
  <c r="H18" s="1"/>
  <c r="G17"/>
  <c r="I17" s="1"/>
  <c r="F17"/>
  <c r="H17" s="1"/>
  <c r="G16"/>
  <c r="I16" s="1"/>
  <c r="F16"/>
  <c r="H16" s="1"/>
  <c r="G15"/>
  <c r="I15" s="1"/>
  <c r="F15"/>
  <c r="H15" s="1"/>
  <c r="G14"/>
  <c r="I14" s="1"/>
  <c r="F14"/>
  <c r="G13"/>
  <c r="I13" s="1"/>
  <c r="F13"/>
  <c r="G12"/>
  <c r="I12" s="1"/>
  <c r="F12"/>
  <c r="G9"/>
  <c r="I9" s="1"/>
  <c r="F9"/>
  <c r="G8"/>
  <c r="I8" s="1"/>
  <c r="F8"/>
  <c r="G7"/>
  <c r="I7" s="1"/>
  <c r="F7"/>
  <c r="G6"/>
  <c r="I6" s="1"/>
  <c r="I2" s="1"/>
  <c r="C3" i="4" s="1"/>
  <c r="F6" i="9"/>
  <c r="G5"/>
  <c r="I5" s="1"/>
  <c r="F5"/>
  <c r="G4"/>
  <c r="I4" s="1"/>
  <c r="F4"/>
  <c r="G17" i="2"/>
  <c r="I17" s="1"/>
  <c r="F17"/>
  <c r="I14"/>
  <c r="G14"/>
  <c r="F14"/>
  <c r="H14" s="1"/>
  <c r="I13"/>
  <c r="G13"/>
  <c r="F13"/>
  <c r="H13" s="1"/>
  <c r="I12"/>
  <c r="G12"/>
  <c r="F12"/>
  <c r="H12" s="1"/>
  <c r="G9"/>
  <c r="I9" s="1"/>
  <c r="I2" s="1"/>
  <c r="C10" i="4" s="1"/>
  <c r="F9" i="2"/>
  <c r="I8"/>
  <c r="G8"/>
  <c r="F8"/>
  <c r="H8" s="1"/>
  <c r="I7"/>
  <c r="G7"/>
  <c r="F7"/>
  <c r="H7" s="1"/>
  <c r="G6"/>
  <c r="F6"/>
  <c r="G5"/>
  <c r="I5" s="1"/>
  <c r="F5"/>
  <c r="I4"/>
  <c r="G4"/>
  <c r="F4"/>
  <c r="H4" s="1"/>
  <c r="H9" l="1"/>
  <c r="H2" s="1"/>
  <c r="B10" i="4" s="1"/>
  <c r="C8"/>
  <c r="H5" i="1"/>
  <c r="H7"/>
  <c r="H11"/>
  <c r="H13"/>
  <c r="H17"/>
  <c r="H19"/>
  <c r="C7" i="4"/>
  <c r="H6" i="5"/>
  <c r="H6" i="7"/>
  <c r="H2" s="1"/>
  <c r="B5" i="4" s="1"/>
  <c r="H6" i="6"/>
  <c r="I2"/>
  <c r="C6" i="4" s="1"/>
  <c r="H2" i="6"/>
  <c r="B6" i="4" s="1"/>
  <c r="H6" i="8"/>
  <c r="C4" i="4"/>
  <c r="H5" i="9"/>
  <c r="H9"/>
  <c r="H7"/>
  <c r="H13"/>
  <c r="H4"/>
  <c r="H6"/>
  <c r="H8"/>
  <c r="H12"/>
  <c r="H14"/>
  <c r="H6" i="2"/>
  <c r="H5"/>
  <c r="H17"/>
  <c r="I6"/>
  <c r="H2" i="1" l="1"/>
  <c r="B8" i="4" s="1"/>
  <c r="H2" i="5"/>
  <c r="B7" i="4" s="1"/>
  <c r="H2" i="8"/>
  <c r="B4" i="4" s="1"/>
  <c r="H2" i="9"/>
  <c r="B3" i="4" s="1"/>
  <c r="C11"/>
  <c r="B11" l="1"/>
  <c r="B12" s="1"/>
</calcChain>
</file>

<file path=xl/sharedStrings.xml><?xml version="1.0" encoding="utf-8"?>
<sst xmlns="http://schemas.openxmlformats.org/spreadsheetml/2006/main" count="653" uniqueCount="207">
  <si>
    <r>
      <t xml:space="preserve">   </t>
    </r>
    <r>
      <rPr>
        <b/>
        <sz val="11"/>
        <color theme="1"/>
        <rFont val="Calibri"/>
        <family val="2"/>
        <scheme val="minor"/>
      </rPr>
      <t xml:space="preserve">TRATOS                                                                                                                                          </t>
    </r>
  </si>
  <si>
    <r>
      <t> </t>
    </r>
    <r>
      <rPr>
        <b/>
        <sz val="11"/>
        <color theme="1"/>
        <rFont val="Calibri"/>
        <family val="2"/>
        <scheme val="minor"/>
      </rPr>
      <t>Si</t>
    </r>
  </si>
  <si>
    <t> Permite definir distintos tipos de tratos</t>
  </si>
  <si>
    <t> Permite definir  sub centros de costos para gestionar los tratos</t>
  </si>
  <si>
    <t> Pemite el ingreso de los tratos en cualquier momento y obtener  informes de avance a la fecha</t>
  </si>
  <si>
    <t> Genera automáticamente los haberes para procesar los tratos en la liquidación</t>
  </si>
  <si>
    <t> Permite combinar pagos por jornada y por tratos</t>
  </si>
  <si>
    <t> Permite definir tratos en términos de líquido  y el sistema lo transforma automáticamente a bruto duramte la liquidación</t>
  </si>
  <si>
    <r>
      <t xml:space="preserve">    </t>
    </r>
    <r>
      <rPr>
        <b/>
        <sz val="11"/>
        <color theme="1"/>
        <rFont val="Calibri"/>
        <family val="2"/>
        <scheme val="minor"/>
      </rPr>
      <t xml:space="preserve">SYNCLOCK                                                                                                                                    </t>
    </r>
  </si>
  <si>
    <t> Permite publicar un "web service" al proveedor del reloj control para sincorizar la información de WinPer con la que maneja el sistema de reloj</t>
  </si>
  <si>
    <t> Sincroniza la infomación de las nuevas contrataciones y los finiquitados para evitar el enrolamiento doble (En WinPer y en el reloj)</t>
  </si>
  <si>
    <t> Sincroniza la información de las ausencias por permiso, licencias médicas y feriados para que el reloj control tome decisiones en el marcaje ante esas situaciones</t>
  </si>
  <si>
    <r>
      <t xml:space="preserve">    </t>
    </r>
    <r>
      <rPr>
        <b/>
        <sz val="11"/>
        <color theme="1"/>
        <rFont val="Calibri"/>
        <family val="2"/>
        <scheme val="minor"/>
      </rPr>
      <t xml:space="preserve">SINCRONIZADOR                                                                                                                           </t>
    </r>
  </si>
  <si>
    <t> Permite sincronizar dos bases de datos WinPer. Especialmente diseñado para empresas que requieren mantener un WinPer paralelo en lugares con dificíl acceso  por internet</t>
  </si>
  <si>
    <t>Winper</t>
  </si>
  <si>
    <t>indispensable</t>
  </si>
  <si>
    <t>deseable</t>
  </si>
  <si>
    <t>no importa</t>
  </si>
  <si>
    <t>Si</t>
  </si>
  <si>
    <t>No</t>
  </si>
  <si>
    <t>No sabe</t>
  </si>
  <si>
    <t>otro</t>
  </si>
  <si>
    <t>WinPer</t>
  </si>
  <si>
    <t>Complementos</t>
  </si>
  <si>
    <t>General</t>
  </si>
  <si>
    <t> WinPer</t>
  </si>
  <si>
    <t> Característica</t>
  </si>
  <si>
    <t> Si</t>
  </si>
  <si>
    <t> Se comercializa por licencia de software, el cual el cliente puede instalar en sus propios equipos o en servidores en la nube</t>
  </si>
  <si>
    <t> Es modular, por lo que siendo integrado se puede contratar la funcionalidad específica que se requiera e ir creciendo en el tiempo según se vaya necesitando</t>
  </si>
  <si>
    <t> Usa una poderosa base de datos estándar (SQLServer u Oracle) la cual tiene nombres entendibles con lo que se puede acceder desde cualquier software de informes, consulta o gestión ejecutiva, incluyendo Excel</t>
  </si>
  <si>
    <t> Puede integrar cualquier sistema de reloj control que se elija solamente leyendo un archivo plano estándar sin requerir re digitar información</t>
  </si>
  <si>
    <t> Puede definir informes propios desde módulos internos del sistema como también usando cualquier software de informes estándar del mercado</t>
  </si>
  <si>
    <t> Permite integración con cualquier sistema contable generando un archivo con el voucher de contabilización</t>
  </si>
  <si>
    <t> Permite  generar automáticamente los archivos requeridos por Previred y las Cajas de Compensación</t>
  </si>
  <si>
    <t> Permite generar los archivos requeridos por cualquier banco para depositar el pago de las remuneraciones</t>
  </si>
  <si>
    <t> Permite generar automáticamente los archivos requeridos por el Servicio de Impuestos  Internos anualmente</t>
  </si>
  <si>
    <t> Genera automáticamente la información requerida por el Instituto Nacional de Estadística</t>
  </si>
  <si>
    <t> Tiene un Portal web de autoconsulta para los trabajadores y los jefes o supervisores</t>
  </si>
  <si>
    <t> Tiene opcionalmente funcionalidad de Capacitación, Evaluación de Desempeño y Selección de Personas</t>
  </si>
  <si>
    <r>
      <t> </t>
    </r>
    <r>
      <rPr>
        <b/>
        <sz val="11"/>
        <color theme="1"/>
        <rFont val="Calibri"/>
        <family val="2"/>
        <scheme val="minor"/>
      </rPr>
      <t xml:space="preserve"> Si</t>
    </r>
  </si>
  <si>
    <t> Tiene opcionalmente funcionalidad de Gestión por Competencia, Presupuesto de Remuneraciones, comparaciones con encuestas de mercado y Prevención de Riesgo</t>
  </si>
  <si>
    <t> El proveedor ofrece un servicio de consultoría remota o en terreno</t>
  </si>
  <si>
    <t> El proveedor ofrece extensiones con adecuaciones ad hoc en un módulo propio de cada cliente</t>
  </si>
  <si>
    <t> El proveedor ofrece una mesa de ayuda con ilimitados llamados</t>
  </si>
  <si>
    <t> El proveedor ofrece un sistema de actualizaciones que cubre todos los cambios legales que surjan con la legislación chilena</t>
  </si>
  <si>
    <t> Permite manejar múltiples empresas en una misma base de datos con accesos particulares y globales</t>
  </si>
  <si>
    <t> Permite manejar múltiples plantas en cada empresa</t>
  </si>
  <si>
    <t> Permite manejar el rol privado en la misma base de datos con asignación de privilegios solo a ciertos usuarios que accedan a la información de este rol</t>
  </si>
  <si>
    <t> Permite el acceso de ilimitados usuarios sin tener que contratar licencias adicionales</t>
  </si>
  <si>
    <t>Básicos</t>
  </si>
  <si>
    <t>Remuneraciones</t>
  </si>
  <si>
    <t>Personal</t>
  </si>
  <si>
    <t>Portal Web</t>
  </si>
  <si>
    <t>RRHH</t>
  </si>
  <si>
    <t>G. Personas</t>
  </si>
  <si>
    <t>TOTAL</t>
  </si>
  <si>
    <t>de WinPer</t>
  </si>
  <si>
    <t>Funcionalidad es un</t>
  </si>
  <si>
    <t xml:space="preserve">       FICHA DE PERSONAL                                                                                                                 </t>
  </si>
  <si>
    <r>
      <t> </t>
    </r>
    <r>
      <rPr>
        <b/>
        <sz val="11"/>
        <color theme="1"/>
        <rFont val="Calibri"/>
        <family val="2"/>
        <scheme val="minor"/>
      </rPr>
      <t>SI</t>
    </r>
  </si>
  <si>
    <t> Mantiene en forma centralizada todos los datos de la ficha del trabajador</t>
  </si>
  <si>
    <r>
      <t xml:space="preserve">  </t>
    </r>
    <r>
      <rPr>
        <b/>
        <sz val="11"/>
        <color theme="1"/>
        <rFont val="Calibri"/>
        <family val="2"/>
        <scheme val="minor"/>
      </rPr>
      <t>SI</t>
    </r>
  </si>
  <si>
    <t> Permite extender la ficha en forma dinámica con todos los datos que se requiera</t>
  </si>
  <si>
    <t> Maneja datos de vestuario y elementos de uso (celular, notebook, etc) del personal y la fecha en que se les asigna</t>
  </si>
  <si>
    <t> Permite manejar fotos del personal</t>
  </si>
  <si>
    <t> Mantiene una bitácora de los cambios efectuados, identificand al autor, cuando y los valores anteriores y posteriores al cambio</t>
  </si>
  <si>
    <r>
      <t> </t>
    </r>
    <r>
      <rPr>
        <b/>
        <sz val="11"/>
        <color theme="1"/>
        <rFont val="Calibri"/>
        <family val="2"/>
        <scheme val="minor"/>
      </rPr>
      <t>   PARAMETROS                                                                                                                              </t>
    </r>
  </si>
  <si>
    <t> Permite mantener toda la información del sistema en forma paramétrica</t>
  </si>
  <si>
    <t> Permite definir "monedas" con lógica propia para implementar lógicas de cálculo particulares</t>
  </si>
  <si>
    <t> Permite definir ilimitados haberes y descuentos</t>
  </si>
  <si>
    <t> Permite asociar a un haber una lógica de cálculo programada en un procedimiento almacenado de la base de datos</t>
  </si>
  <si>
    <r>
      <t> </t>
    </r>
    <r>
      <rPr>
        <b/>
        <sz val="11"/>
        <color theme="1"/>
        <rFont val="Calibri"/>
        <family val="2"/>
        <scheme val="minor"/>
      </rPr>
      <t xml:space="preserve">   SEGURIDAD                                                                                                                                   </t>
    </r>
  </si>
  <si>
    <t> Permite definir todos los usuarios que se requieran sin contratar licencias adicionales</t>
  </si>
  <si>
    <t> Pemite perfilar usuarios de solo  visita que no pueden modificar información alguna, solo ver</t>
  </si>
  <si>
    <t> Permite perfilar usuarios que mantienen información restringidos por funcionalidad específica</t>
  </si>
  <si>
    <t> Permite asignar solo ciertos módulos a ser accedidos por determinados usuarios</t>
  </si>
  <si>
    <t> Las contraseñas de los usuarios son almacenadas encriptadas</t>
  </si>
  <si>
    <t> Las contraseñas adhieren a estándar para cambiarlas periódicamente y de evitar  que sean fáciles de detectar (mezcla de caractereres y números, que no se repitan, etc)</t>
  </si>
  <si>
    <r>
      <t xml:space="preserve">  </t>
    </r>
    <r>
      <rPr>
        <b/>
        <sz val="11"/>
        <color theme="1"/>
        <rFont val="Calibri"/>
        <family val="2"/>
        <scheme val="minor"/>
      </rPr>
      <t>HABERES Y DESCUENTOS </t>
    </r>
    <r>
      <rPr>
        <sz val="11"/>
        <color theme="1"/>
        <rFont val="Calibri"/>
        <family val="2"/>
        <scheme val="minor"/>
      </rPr>
      <t xml:space="preserve">                                                                                                            </t>
    </r>
  </si>
  <si>
    <t> Permite ingresar haberes y descuentos masivos seleccionando a quienes se incluye o excluye</t>
  </si>
  <si>
    <t> Permite ingresar haberes líquidos, calculando  automáticamente el bruto en el momento de liquidar</t>
  </si>
  <si>
    <t> Permite ingresar haberes y descuentos a ser procesados en meses posteriores</t>
  </si>
  <si>
    <t> Permite ingresar un período de tiempo de vigencia de un haber o descuento luego del cual automáticamente dejará de aplicarse.</t>
  </si>
  <si>
    <r>
      <t> </t>
    </r>
    <r>
      <rPr>
        <b/>
        <sz val="11"/>
        <color theme="1"/>
        <rFont val="Calibri"/>
        <family val="2"/>
        <scheme val="minor"/>
      </rPr>
      <t xml:space="preserve">  LIQUIDACIÓN                                                                                                                                  </t>
    </r>
  </si>
  <si>
    <r>
      <t xml:space="preserve">  </t>
    </r>
    <r>
      <rPr>
        <b/>
        <sz val="11"/>
        <color theme="1"/>
        <rFont val="Calibri"/>
        <family val="2"/>
        <scheme val="minor"/>
      </rPr>
      <t>Si</t>
    </r>
  </si>
  <si>
    <t> Permite calcular una liquidación en la que se prorcional el líquido y se determina el sueldo  base que corresponde automáticamente (gross up)</t>
  </si>
  <si>
    <t> Permite visualizar detalles de la liquidación de un trabajador</t>
  </si>
  <si>
    <t> Permite calcular la liquidación de un trabajador, de un grupo o de todos los trabajadores de una planta</t>
  </si>
  <si>
    <t> Permite ejecutar otras actividades con el sistema mientras se está ejecutando el liquidador (a excepción de aquellas que cambian parámetros del sistema)</t>
  </si>
  <si>
    <t> Genera automáticamente archivos requeridos por los bancos para depositar en las cuentas corrientes de los trabajadores el monto líquido correspondiente</t>
  </si>
  <si>
    <r>
      <t> </t>
    </r>
    <r>
      <rPr>
        <b/>
        <sz val="11"/>
        <color theme="1"/>
        <rFont val="Calibri"/>
        <family val="2"/>
        <scheme val="minor"/>
      </rPr>
      <t xml:space="preserve">INFORMES DE LIQUIDACIÓN                                                                                                             </t>
    </r>
  </si>
  <si>
    <t> Permite emitir una variedad de informes, resumidos y detallados, tanto del mes actual como de otros períodos sin tener que cargar respaldos del sistema</t>
  </si>
  <si>
    <t> Permite imprimir informes legales, tales como el libro de remuneraciones y la papeleta. Ambos son configurables por el usuario</t>
  </si>
  <si>
    <t> Pemite definir informes dinámicamente con  distintos elementos de remuneraciones (haberes y descuentos) y el informe resultante dejarlo en Excel</t>
  </si>
  <si>
    <t> Permite emitir la información requerida por el INE</t>
  </si>
  <si>
    <t> Permite imprimir informes de apoyo comparando el mes actual con el anterior</t>
  </si>
  <si>
    <t> Genera automáticamente pdf con las papeletas de cada trabajador para desplegarlas en el portal o enviarlas por correo desde allí</t>
  </si>
  <si>
    <r>
      <t xml:space="preserve">   </t>
    </r>
    <r>
      <rPr>
        <b/>
        <sz val="11"/>
        <color theme="1"/>
        <rFont val="Calibri"/>
        <family val="2"/>
        <scheme val="minor"/>
      </rPr>
      <t xml:space="preserve">TRIBUTACION                                                                                                                                 </t>
    </r>
  </si>
  <si>
    <t> Genera directamente los archivos  para el servicio de Impuestos Internos para las declaraciones Juradas tanto de las remuneraciones como de los honorarios</t>
  </si>
  <si>
    <t> Genera los certificados de las declaraciones de los trabajadores</t>
  </si>
  <si>
    <r>
      <t> </t>
    </r>
    <r>
      <rPr>
        <b/>
        <sz val="11"/>
        <color theme="1"/>
        <rFont val="Calibri"/>
        <family val="2"/>
        <scheme val="minor"/>
      </rPr>
      <t xml:space="preserve">INFORMES PREVISIONALES                                                                                                             </t>
    </r>
  </si>
  <si>
    <t> Genera automáticamente archivo en formato requerido por Previred</t>
  </si>
  <si>
    <t> Genera automáticamente archivos requeridos por las Cajas de Compensación</t>
  </si>
  <si>
    <t> Genera los informes con el formato propio de carátula y detalle de las AFP, Isapres y otras instituciones</t>
  </si>
  <si>
    <t> Genera automáticamente los movimientos del personal (contrataciones, finiquitos, licencias, etc) para ser considerados por Previred en las cotizaciones</t>
  </si>
  <si>
    <r>
      <t> </t>
    </r>
    <r>
      <rPr>
        <b/>
        <sz val="11"/>
        <color theme="1"/>
        <rFont val="Calibri"/>
        <family val="2"/>
        <scheme val="minor"/>
      </rPr>
      <t xml:space="preserve">CIERRE MENSUAL                                                                                                                             </t>
    </r>
  </si>
  <si>
    <t> Permite definir una instancia en que se procede a trasladar los datos del mes actual a información histórica</t>
  </si>
  <si>
    <t> Inhibe toda modificación a datos históricos para evitar descuadres posteriores.</t>
  </si>
  <si>
    <r>
      <t> </t>
    </r>
    <r>
      <rPr>
        <b/>
        <sz val="11"/>
        <color theme="1"/>
        <rFont val="Calibri"/>
        <family val="2"/>
        <scheme val="minor"/>
      </rPr>
      <t xml:space="preserve">ANTICIPOS                                                                                                                                       </t>
    </r>
  </si>
  <si>
    <t> Permite gestionar los anticipos solicitados por el personal</t>
  </si>
  <si>
    <t> Genera automáticamente los archivos requeridos por los bancos para depositar el monto del anticipo</t>
  </si>
  <si>
    <t xml:space="preserve">CONTABILIZACION                                                                                                                             </t>
  </si>
  <si>
    <t> Genera automáticamente archivos de integración con los ERP con el formato del voucher contable de contabilización de las remuneraciones y de las provisiones (indemnización, vacaciones, etc.)</t>
  </si>
  <si>
    <t> Permite abrir la información de un trabajador en varios centros de costos para que queden asignados en la contabilidad donde se desea cargar el costo.</t>
  </si>
  <si>
    <t> Permite emitir distintos auxiliares de cuadratura y de gestión sobre la distribución de los valores que se envían a la contabilidad</t>
  </si>
  <si>
    <r>
      <t> </t>
    </r>
    <r>
      <rPr>
        <b/>
        <sz val="11"/>
        <color theme="1"/>
        <rFont val="Calibri"/>
        <family val="2"/>
        <scheme val="minor"/>
      </rPr>
      <t xml:space="preserve">ASISTENCIA                                                                                                                                     </t>
    </r>
  </si>
  <si>
    <t> Pemite ingresar mediante archivos configurables los datos de asistencia y ausencia  emitidos por los relojes control para que sean incorporados en la liquidación sin requerir re digitación</t>
  </si>
  <si>
    <t> Permite ingresar  manualmente o por archivos los datos de asistencia y ausencia en caso de no contar con relojes control</t>
  </si>
  <si>
    <r>
      <t> </t>
    </r>
    <r>
      <rPr>
        <b/>
        <sz val="11"/>
        <color theme="1"/>
        <rFont val="Calibri"/>
        <family val="2"/>
        <scheme val="minor"/>
      </rPr>
      <t xml:space="preserve">RETENCIONES JUDICIALES                                                                                                              </t>
    </r>
  </si>
  <si>
    <t> Permite registrar los beneficiarios de las retenciones judiciales con sus montos y/o formulación</t>
  </si>
  <si>
    <t>Permite generar los archivos con el formato requerido por los bancos para el depósito en las cuentas corrientes de los beneficiarios</t>
  </si>
  <si>
    <r>
      <t> </t>
    </r>
    <r>
      <rPr>
        <b/>
        <sz val="11"/>
        <color theme="1"/>
        <rFont val="Calibri"/>
        <family val="2"/>
        <scheme val="minor"/>
      </rPr>
      <t xml:space="preserve">RELIQUIDACIONES                                                                                                                           </t>
    </r>
  </si>
  <si>
    <t> Permite calcular y reliquidar montos de gratificaciones y bonos a ser cargados en períodos anteriores</t>
  </si>
  <si>
    <r>
      <t> </t>
    </r>
    <r>
      <rPr>
        <b/>
        <sz val="11"/>
        <color theme="1"/>
        <rFont val="Calibri"/>
        <family val="2"/>
        <scheme val="minor"/>
      </rPr>
      <t xml:space="preserve">CERTIFICADOS                                                                                                                                 </t>
    </r>
  </si>
  <si>
    <t> Permite emitir certificados de distinto tipo y formato</t>
  </si>
  <si>
    <t> Pemite editar los textos a ser incluídos en los certificados</t>
  </si>
  <si>
    <t xml:space="preserve">    CONTRATOS                                                                                                                                  </t>
  </si>
  <si>
    <t> Permite definir distintos tipos de contratos con sus cláusulas y variables a ser incrustadas en ellos</t>
  </si>
  <si>
    <t> Permite asignar formatos Word a los contratos</t>
  </si>
  <si>
    <t> Permite manejar los Anexos de contrato</t>
  </si>
  <si>
    <t xml:space="preserve">    LICENCIAS MÉDICAS                                                                                                                     </t>
  </si>
  <si>
    <t> Permite registrar y calcular las licencias médicas</t>
  </si>
  <si>
    <t> Genera a partir de las licencias las ausencias respectivas para ser consideradas en la liquidación de remuneraciones</t>
  </si>
  <si>
    <t> Considera distintos tipos de licencias considerando opcionalmente el pago de los tres primeros días, extensiones de licencia, etc.</t>
  </si>
  <si>
    <t xml:space="preserve">   CUENTAS CORRIENTES                                                                                                                  </t>
  </si>
  <si>
    <t> Permite gestionar y controlar los préstamos al personal</t>
  </si>
  <si>
    <t> Permite préstamos con distintas monedas (pesos, UF, etc)</t>
  </si>
  <si>
    <t> Permite distintos tipos de intereses (simple o compuesto)</t>
  </si>
  <si>
    <t> Permite considerar períodos de gracia</t>
  </si>
  <si>
    <t xml:space="preserve">   FERIADOS                                                                                                                                       </t>
  </si>
  <si>
    <t> Permite gestionar los días de vacaciones a que tiene derecho y el uso  de ellos</t>
  </si>
  <si>
    <t> Maneja el concepto de días progresivos</t>
  </si>
  <si>
    <r>
      <t>  </t>
    </r>
    <r>
      <rPr>
        <b/>
        <sz val="11"/>
        <color theme="1"/>
        <rFont val="Calibri"/>
        <family val="2"/>
        <scheme val="minor"/>
      </rPr>
      <t xml:space="preserve">  FINIQUITOS                                                                                                                                   </t>
    </r>
  </si>
  <si>
    <t> Calcula el monto del finiquito automáticamente a partir de la información almacenada en WinPer de fecha de contratación, vacaciones tomadas y pendientes, cuenta corriente y definición de haberes que son base para el cálculo  de indemnización</t>
  </si>
  <si>
    <t> Permite simular finiquitos para un trabajador o un grupo</t>
  </si>
  <si>
    <t> Permite definir distintos tipos de finiquitos con las cláusulas que se defina internamente</t>
  </si>
  <si>
    <r>
      <t>   </t>
    </r>
    <r>
      <rPr>
        <b/>
        <sz val="11"/>
        <color theme="1"/>
        <rFont val="Calibri"/>
        <family val="2"/>
        <scheme val="minor"/>
      </rPr>
      <t xml:space="preserve"> JEFE DE SUCURSAL                                                                                                                      </t>
    </r>
  </si>
  <si>
    <t> Permite asociar un usuario como  Jefe de una Unidad Administrativa, de modo que pueda gestionar los datos de los trabajadores asociados a esa Unidad Administrativa</t>
  </si>
  <si>
    <r>
      <t>  </t>
    </r>
    <r>
      <rPr>
        <b/>
        <sz val="11"/>
        <color theme="1"/>
        <rFont val="Calibri"/>
        <family val="2"/>
        <scheme val="minor"/>
      </rPr>
      <t xml:space="preserve">   REPORTEADOR                                                                                                                             </t>
    </r>
  </si>
  <si>
    <t> Permite definir consultas que incluyan columnas de cualquier tabla de la base de datos con condiciones de selección y criterios de ordenamiento</t>
  </si>
  <si>
    <t> Pemite guardar las consultas para ejecutarlas posteriormente</t>
  </si>
  <si>
    <t> Permite exportar los datos de las consultas a planillas de cálculo Excel</t>
  </si>
  <si>
    <r>
      <t> </t>
    </r>
    <r>
      <rPr>
        <b/>
        <sz val="11"/>
        <color theme="1"/>
        <rFont val="Calibri"/>
        <family val="2"/>
        <scheme val="minor"/>
      </rPr>
      <t xml:space="preserve">   HONORARIOS                                                                                                                                </t>
    </r>
  </si>
  <si>
    <t> Permite manejar al personal contratado a honorario</t>
  </si>
  <si>
    <t> Permite definir los contratos de honorarios</t>
  </si>
  <si>
    <t> Pemite emitir el libro de honorarios</t>
  </si>
  <si>
    <t> Permite desplegar la información de la ficha del trabajador en modalidad de solo lectura</t>
  </si>
  <si>
    <t> Permite visualizar la papeleta de los trabajadores del mes y las anteriores</t>
  </si>
  <si>
    <t> Permite desplegar el anexo de la papeleta con las rentas variables</t>
  </si>
  <si>
    <t> Pemite generar ticket con observaciones de las papeletas, los que son atendidos por remuneraciones contestando  y manteniendo  historia de las observaciones y sus resoluciones</t>
  </si>
  <si>
    <t> Permite que el trabajador tenga la información de los días de vacaciones que le corresponden y el desglose de como se conforman (período anterior, devengados, progresivos)</t>
  </si>
  <si>
    <t> Permite consultar cuantos días tendrá en fecha futura</t>
  </si>
  <si>
    <t> Permite solicitar vacaciones en un período determinado, generando un correo al jefe para que autorice o rechace la solicitud</t>
  </si>
  <si>
    <t> Permite generar solicitudes de permisos</t>
  </si>
  <si>
    <t> Permitye generar solicitudes de préstamos</t>
  </si>
  <si>
    <t> Permite generar solicitudes de beneficios</t>
  </si>
  <si>
    <t> Permite que el trabajador obtenga el certificado vde renta del  SII</t>
  </si>
  <si>
    <t> Permite que el trabajador baje certificados</t>
  </si>
  <si>
    <t> Permite desplegar documentos escaneados que formen parte de su carpeta de personal</t>
  </si>
  <si>
    <t> Permite desplegar documentos para conocimientos de todos los trabajadores como el reglamento interno u otras comunicaciones masivas</t>
  </si>
  <si>
    <t> Permite que el trabajador pueda desplegar e imprimir su contrato de trabajo</t>
  </si>
  <si>
    <t> Permite que un jefe pueda visualizar la información de los trabajadores de su dependencia incluyendo grupo familiar, historia laboral, cursos tomados en la empresa, carrera laboral, estudios de su CV, etc</t>
  </si>
  <si>
    <t>RR. HH.</t>
  </si>
  <si>
    <r>
      <t xml:space="preserve">    </t>
    </r>
    <r>
      <rPr>
        <b/>
        <sz val="11"/>
        <color theme="1"/>
        <rFont val="Calibri"/>
        <family val="2"/>
        <scheme val="minor"/>
      </rPr>
      <t>EVALUACIÓN DE DESEMPEÑO</t>
    </r>
    <r>
      <rPr>
        <sz val="11"/>
        <color theme="1"/>
        <rFont val="Calibri"/>
        <family val="2"/>
        <scheme val="minor"/>
      </rPr>
      <t xml:space="preserve">   </t>
    </r>
  </si>
  <si>
    <t>Permite definir ilimitados formatos de cuestionarios de evaluación</t>
  </si>
  <si>
    <t>Permite definir distintos criterios de escalas de notas para las preguntas de las evaluaciones</t>
  </si>
  <si>
    <t>Permite incorporar comentarios en la evaluación de metas a lograr y observaciones del evaluado</t>
  </si>
  <si>
    <t>Permite tener control de los evaluadores en cuanto a las evaluaciones pendientes por hacer</t>
  </si>
  <si>
    <r>
      <t xml:space="preserve">    </t>
    </r>
    <r>
      <rPr>
        <b/>
        <sz val="11"/>
        <color theme="1"/>
        <rFont val="Calibri"/>
        <family val="2"/>
        <scheme val="minor"/>
      </rPr>
      <t xml:space="preserve">CAPACITACIÓN       </t>
    </r>
  </si>
  <si>
    <t> Permite definir los cursos existentes y asignar trabajadores a cursos</t>
  </si>
  <si>
    <t> Permite llevar control de la ejecución de los cursos, fechas y resultados</t>
  </si>
  <si>
    <t> Permite llevar control sobre la disponibilidad del 1% OTIC</t>
  </si>
  <si>
    <t> Emite informes para el apoyo de información para el Sence</t>
  </si>
  <si>
    <r>
      <t>   </t>
    </r>
    <r>
      <rPr>
        <b/>
        <sz val="11"/>
        <color theme="1"/>
        <rFont val="Calibri"/>
        <family val="2"/>
        <scheme val="minor"/>
      </rPr>
      <t xml:space="preserve"> SELECCIÓN DE PERSONAS   </t>
    </r>
  </si>
  <si>
    <t> Permite  ingresar curriculum de postulantes</t>
  </si>
  <si>
    <t> Pemite evaluar los curriculum y seleccionar quienes se contratarán</t>
  </si>
  <si>
    <t> Incorpora automáticamente a la planta a los seleccionados</t>
  </si>
  <si>
    <t>Gestión de Personas</t>
  </si>
  <si>
    <t>   PLAN DE CARRERA                                                                                                                       </t>
  </si>
  <si>
    <t> Permite definir cada uno de los cargos con sus competencias asociadas</t>
  </si>
  <si>
    <t> Permite definir al personal que ocupa cada cargo</t>
  </si>
  <si>
    <t>    GESTIÓN POR COMPETENCIA                                                                                                      </t>
  </si>
  <si>
    <t> Permite evaluar al personal en cuanto a las competencias asociadas al cargo que desempeña</t>
  </si>
  <si>
    <t> Permite verificar la brecha existente entre la competencia de un cargo y las que tiene el trabajador que desempeña tal cargo.</t>
  </si>
  <si>
    <t>   PREVENCIÓN DE RIESGO                                                                                                              </t>
  </si>
  <si>
    <t> Permite llevar control sobre al estadística de accidentes del trabajo</t>
  </si>
  <si>
    <t> Permite controlar el uso de extintores</t>
  </si>
  <si>
    <t>    PRESUPUESTO DE GASTOS                                                                                                        </t>
  </si>
  <si>
    <t> Permite definir escenarios futuros basados en lo real de la base de datos actual</t>
  </si>
  <si>
    <t> Permite ejecutar la liquidación de remuneraciones en los escenarios definidos y de allí emitir todos los informes disponibles en WinPer</t>
  </si>
  <si>
    <t> Permite comparar el real con el presupuestado</t>
  </si>
  <si>
    <t>    EVALUACIÓN DE CARGO                                                                                                              </t>
  </si>
  <si>
    <t> Permite incorporar encuestas salariales y comparar los cargos actuales con el mercado</t>
  </si>
  <si>
    <r>
      <t xml:space="preserve">     </t>
    </r>
    <r>
      <rPr>
        <b/>
        <sz val="11"/>
        <color theme="1"/>
        <rFont val="Calibri"/>
        <family val="2"/>
        <scheme val="minor"/>
      </rPr>
      <t xml:space="preserve">  BIENESTAR                                                                                                                                </t>
    </r>
  </si>
  <si>
    <t> Permite gestionar los gastos por eventos especiales con todo el personal</t>
  </si>
  <si>
    <t> Pemite gestoinar la fiesta de navidad y los regalos a los niños</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</si>
</sst>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i/>
      <sz val="11"/>
      <color rgb="FF0B5394"/>
      <name val="Calibri"/>
      <family val="2"/>
      <scheme val="minor"/>
    </font>
    <font>
      <b/>
      <sz val="11"/>
      <color rgb="FF0B5394"/>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1" xfId="0" applyBorder="1" applyAlignment="1">
      <alignment horizontal="center" wrapText="1"/>
    </xf>
    <xf numFmtId="0" fontId="0" fillId="0" borderId="1" xfId="0" applyBorder="1" applyAlignment="1">
      <alignment wrapText="1"/>
    </xf>
    <xf numFmtId="49" fontId="0" fillId="0" borderId="0" xfId="0" applyNumberFormat="1" applyAlignment="1">
      <alignment wrapText="1"/>
    </xf>
    <xf numFmtId="0" fontId="0" fillId="0" borderId="1" xfId="0" applyFill="1" applyBorder="1" applyAlignment="1">
      <alignment wrapText="1"/>
    </xf>
    <xf numFmtId="0" fontId="0" fillId="2" borderId="1" xfId="0" applyFill="1" applyBorder="1" applyAlignment="1">
      <alignment wrapText="1"/>
    </xf>
    <xf numFmtId="49" fontId="0" fillId="0" borderId="2" xfId="0" applyNumberFormat="1" applyBorder="1" applyAlignment="1">
      <alignment wrapText="1"/>
    </xf>
    <xf numFmtId="0" fontId="0" fillId="0" borderId="3" xfId="0" applyBorder="1"/>
    <xf numFmtId="0" fontId="0" fillId="0" borderId="4" xfId="0" applyBorder="1"/>
    <xf numFmtId="0" fontId="0" fillId="0" borderId="5" xfId="0" applyBorder="1"/>
    <xf numFmtId="0" fontId="0" fillId="2" borderId="6" xfId="0" applyFill="1" applyBorder="1"/>
    <xf numFmtId="0" fontId="0" fillId="0" borderId="0" xfId="0" applyBorder="1"/>
    <xf numFmtId="0" fontId="0" fillId="0" borderId="7" xfId="0" applyBorder="1"/>
    <xf numFmtId="0" fontId="0" fillId="0" borderId="6" xfId="0" applyBorder="1"/>
    <xf numFmtId="0" fontId="0" fillId="2" borderId="8" xfId="0" applyFill="1" applyBorder="1"/>
    <xf numFmtId="0" fontId="0" fillId="0" borderId="9" xfId="0" applyBorder="1"/>
    <xf numFmtId="0" fontId="0" fillId="0" borderId="10" xfId="0" applyBorder="1"/>
    <xf numFmtId="49" fontId="3" fillId="0" borderId="0" xfId="0" applyNumberFormat="1" applyFont="1" applyAlignment="1">
      <alignment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wrapText="1"/>
    </xf>
    <xf numFmtId="9" fontId="0" fillId="0" borderId="0" xfId="1" applyFont="1"/>
    <xf numFmtId="0" fontId="0" fillId="0" borderId="0" xfId="0" applyAlignment="1">
      <alignment horizontal="right"/>
    </xf>
    <xf numFmtId="0" fontId="0" fillId="0" borderId="12" xfId="0" applyBorder="1"/>
    <xf numFmtId="0" fontId="2" fillId="0" borderId="13" xfId="0" applyFont="1" applyBorder="1"/>
    <xf numFmtId="0" fontId="2" fillId="0" borderId="14" xfId="0" applyFont="1" applyBorder="1"/>
    <xf numFmtId="0" fontId="0" fillId="0" borderId="11" xfId="0" applyBorder="1"/>
    <xf numFmtId="0" fontId="2" fillId="3" borderId="15" xfId="0" applyFont="1" applyFill="1" applyBorder="1"/>
    <xf numFmtId="0" fontId="2" fillId="3" borderId="11" xfId="0" applyFont="1" applyFill="1" applyBorder="1"/>
    <xf numFmtId="0" fontId="2" fillId="3" borderId="13" xfId="0" applyFont="1" applyFill="1" applyBorder="1"/>
    <xf numFmtId="0" fontId="2" fillId="3" borderId="14" xfId="0" applyFont="1" applyFill="1" applyBorder="1"/>
    <xf numFmtId="0" fontId="2" fillId="0" borderId="1" xfId="0" applyFont="1" applyBorder="1" applyAlignment="1">
      <alignment wrapText="1"/>
    </xf>
    <xf numFmtId="0" fontId="0" fillId="0" borderId="6" xfId="0" applyFill="1" applyBorder="1"/>
    <xf numFmtId="0" fontId="5" fillId="0" borderId="2" xfId="0" applyFont="1" applyBorder="1" applyAlignment="1">
      <alignment wrapText="1"/>
    </xf>
    <xf numFmtId="0" fontId="0" fillId="0" borderId="16" xfId="0" applyBorder="1"/>
    <xf numFmtId="0" fontId="0" fillId="0" borderId="17" xfId="0" applyBorder="1"/>
    <xf numFmtId="0" fontId="0" fillId="0" borderId="18" xfId="0" applyBorder="1"/>
    <xf numFmtId="0" fontId="0" fillId="0" borderId="2" xfId="0" applyBorder="1" applyAlignment="1">
      <alignment wrapText="1"/>
    </xf>
    <xf numFmtId="0" fontId="0" fillId="2" borderId="19" xfId="0" applyFill="1" applyBorder="1"/>
    <xf numFmtId="0" fontId="0" fillId="2" borderId="21" xfId="0" applyFill="1" applyBorder="1" applyAlignment="1">
      <alignment wrapText="1"/>
    </xf>
    <xf numFmtId="0" fontId="0" fillId="0" borderId="20" xfId="0" applyFill="1" applyBorder="1" applyAlignment="1">
      <alignment wrapText="1"/>
    </xf>
    <xf numFmtId="0" fontId="2" fillId="0" borderId="1" xfId="0" applyFont="1" applyBorder="1" applyAlignment="1">
      <alignment horizontal="left" wrapText="1"/>
    </xf>
  </cellXfs>
  <cellStyles count="2">
    <cellStyle name="Normal" xfId="0" builtinId="0"/>
    <cellStyle name="Porcentual" xfId="1" builtinId="5"/>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4"/>
  <sheetViews>
    <sheetView workbookViewId="0">
      <selection activeCell="J35" sqref="J35"/>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24</v>
      </c>
      <c r="H1" t="s">
        <v>21</v>
      </c>
      <c r="I1" t="s">
        <v>22</v>
      </c>
    </row>
    <row r="2" spans="1:9">
      <c r="H2">
        <f>SUM(H4:H100)</f>
        <v>0</v>
      </c>
      <c r="I2">
        <f>SUM(I4:I100)</f>
        <v>42</v>
      </c>
    </row>
    <row r="3" spans="1:9">
      <c r="A3" s="2" t="s">
        <v>21</v>
      </c>
      <c r="B3" s="18"/>
      <c r="C3" s="19" t="s">
        <v>25</v>
      </c>
      <c r="D3" s="20" t="s">
        <v>26</v>
      </c>
      <c r="E3" s="7"/>
      <c r="F3" s="8"/>
      <c r="G3" s="8"/>
      <c r="H3" s="8"/>
      <c r="I3" s="9"/>
    </row>
    <row r="4" spans="1:9" ht="45">
      <c r="A4" s="5" t="s">
        <v>20</v>
      </c>
      <c r="B4" s="2"/>
      <c r="C4" s="18" t="s">
        <v>27</v>
      </c>
      <c r="D4" s="2" t="s">
        <v>28</v>
      </c>
      <c r="E4" s="10" t="s">
        <v>15</v>
      </c>
      <c r="F4" s="11">
        <f>IF(A4="Si",1,0)</f>
        <v>0</v>
      </c>
      <c r="G4" s="11">
        <f>IF(E4="indispensable",2,IF(E4="deseable",1,0))</f>
        <v>2</v>
      </c>
      <c r="H4" s="11">
        <f>F4*G4</f>
        <v>0</v>
      </c>
      <c r="I4" s="12">
        <f>G4</f>
        <v>2</v>
      </c>
    </row>
    <row r="5" spans="1:9" ht="45">
      <c r="A5" s="5" t="s">
        <v>20</v>
      </c>
      <c r="B5" s="2"/>
      <c r="C5" s="18" t="s">
        <v>18</v>
      </c>
      <c r="D5" s="2" t="s">
        <v>29</v>
      </c>
      <c r="E5" s="10" t="s">
        <v>15</v>
      </c>
      <c r="F5" s="11">
        <f t="shared" ref="F5:F17" si="0">IF(A5="Si",1,0)</f>
        <v>0</v>
      </c>
      <c r="G5" s="11">
        <f t="shared" ref="G5:G17" si="1">IF(E5="indispensable",2,IF(E5="deseable",1,0))</f>
        <v>2</v>
      </c>
      <c r="H5" s="11">
        <f t="shared" ref="H5:H17" si="2">F5*G5</f>
        <v>0</v>
      </c>
      <c r="I5" s="12">
        <f t="shared" ref="I5:I17" si="3">G5</f>
        <v>2</v>
      </c>
    </row>
    <row r="6" spans="1:9" ht="60">
      <c r="A6" s="5" t="s">
        <v>20</v>
      </c>
      <c r="B6" s="2"/>
      <c r="C6" s="18" t="s">
        <v>27</v>
      </c>
      <c r="D6" s="2" t="s">
        <v>30</v>
      </c>
      <c r="E6" s="10" t="s">
        <v>15</v>
      </c>
      <c r="F6" s="11">
        <f t="shared" si="0"/>
        <v>0</v>
      </c>
      <c r="G6" s="11">
        <f t="shared" si="1"/>
        <v>2</v>
      </c>
      <c r="H6" s="11">
        <f t="shared" si="2"/>
        <v>0</v>
      </c>
      <c r="I6" s="12">
        <f t="shared" si="3"/>
        <v>2</v>
      </c>
    </row>
    <row r="7" spans="1:9" ht="45">
      <c r="A7" s="5" t="s">
        <v>20</v>
      </c>
      <c r="B7" s="2"/>
      <c r="C7" s="18" t="s">
        <v>27</v>
      </c>
      <c r="D7" s="2" t="s">
        <v>31</v>
      </c>
      <c r="E7" s="10" t="s">
        <v>15</v>
      </c>
      <c r="F7" s="11">
        <f t="shared" si="0"/>
        <v>0</v>
      </c>
      <c r="G7" s="11">
        <f t="shared" si="1"/>
        <v>2</v>
      </c>
      <c r="H7" s="11">
        <f t="shared" si="2"/>
        <v>0</v>
      </c>
      <c r="I7" s="12">
        <f t="shared" si="3"/>
        <v>2</v>
      </c>
    </row>
    <row r="8" spans="1:9" ht="45">
      <c r="A8" s="5" t="s">
        <v>20</v>
      </c>
      <c r="B8" s="2"/>
      <c r="C8" s="18" t="s">
        <v>27</v>
      </c>
      <c r="D8" s="2" t="s">
        <v>32</v>
      </c>
      <c r="E8" s="10" t="s">
        <v>15</v>
      </c>
      <c r="F8" s="11">
        <f t="shared" si="0"/>
        <v>0</v>
      </c>
      <c r="G8" s="11">
        <f t="shared" si="1"/>
        <v>2</v>
      </c>
      <c r="H8" s="11">
        <f t="shared" si="2"/>
        <v>0</v>
      </c>
      <c r="I8" s="12">
        <f t="shared" si="3"/>
        <v>2</v>
      </c>
    </row>
    <row r="9" spans="1:9" ht="30">
      <c r="A9" s="5" t="s">
        <v>20</v>
      </c>
      <c r="B9" s="2"/>
      <c r="C9" s="18" t="s">
        <v>27</v>
      </c>
      <c r="D9" s="2" t="s">
        <v>33</v>
      </c>
      <c r="E9" s="10" t="s">
        <v>15</v>
      </c>
      <c r="F9" s="11">
        <f t="shared" si="0"/>
        <v>0</v>
      </c>
      <c r="G9" s="11">
        <f t="shared" si="1"/>
        <v>2</v>
      </c>
      <c r="H9" s="11">
        <f t="shared" si="2"/>
        <v>0</v>
      </c>
      <c r="I9" s="12">
        <f t="shared" si="3"/>
        <v>2</v>
      </c>
    </row>
    <row r="10" spans="1:9" ht="30">
      <c r="A10" s="5" t="s">
        <v>20</v>
      </c>
      <c r="B10" s="2"/>
      <c r="C10" s="18" t="s">
        <v>27</v>
      </c>
      <c r="D10" s="2" t="s">
        <v>34</v>
      </c>
      <c r="E10" s="10" t="s">
        <v>15</v>
      </c>
      <c r="F10" s="11">
        <f t="shared" ref="F10:F11" si="4">IF(A10="Si",1,0)</f>
        <v>0</v>
      </c>
      <c r="G10" s="11">
        <f t="shared" ref="G10:G11" si="5">IF(E10="indispensable",2,IF(E10="deseable",1,0))</f>
        <v>2</v>
      </c>
      <c r="H10" s="11">
        <f t="shared" ref="H10:H11" si="6">F10*G10</f>
        <v>0</v>
      </c>
      <c r="I10" s="12">
        <f t="shared" ref="I10:I11" si="7">G10</f>
        <v>2</v>
      </c>
    </row>
    <row r="11" spans="1:9" ht="30">
      <c r="A11" s="5" t="s">
        <v>20</v>
      </c>
      <c r="B11" s="2"/>
      <c r="C11" s="18" t="s">
        <v>27</v>
      </c>
      <c r="D11" s="2" t="s">
        <v>35</v>
      </c>
      <c r="E11" s="10" t="s">
        <v>15</v>
      </c>
      <c r="F11" s="11">
        <f t="shared" si="4"/>
        <v>0</v>
      </c>
      <c r="G11" s="11">
        <f t="shared" si="5"/>
        <v>2</v>
      </c>
      <c r="H11" s="11">
        <f t="shared" si="6"/>
        <v>0</v>
      </c>
      <c r="I11" s="12">
        <f t="shared" si="7"/>
        <v>2</v>
      </c>
    </row>
    <row r="12" spans="1:9" ht="30">
      <c r="A12" s="5" t="s">
        <v>20</v>
      </c>
      <c r="B12" s="2"/>
      <c r="C12" s="18" t="s">
        <v>27</v>
      </c>
      <c r="D12" s="2" t="s">
        <v>36</v>
      </c>
      <c r="E12" s="10" t="s">
        <v>15</v>
      </c>
      <c r="F12" s="11">
        <f t="shared" si="0"/>
        <v>0</v>
      </c>
      <c r="G12" s="11">
        <f t="shared" si="1"/>
        <v>2</v>
      </c>
      <c r="H12" s="11">
        <f t="shared" si="2"/>
        <v>0</v>
      </c>
      <c r="I12" s="12">
        <f t="shared" si="3"/>
        <v>2</v>
      </c>
    </row>
    <row r="13" spans="1:9" ht="30">
      <c r="A13" s="5" t="s">
        <v>20</v>
      </c>
      <c r="B13" s="2"/>
      <c r="C13" s="18" t="s">
        <v>27</v>
      </c>
      <c r="D13" s="2" t="s">
        <v>37</v>
      </c>
      <c r="E13" s="10" t="s">
        <v>15</v>
      </c>
      <c r="F13" s="11">
        <f t="shared" si="0"/>
        <v>0</v>
      </c>
      <c r="G13" s="11">
        <f t="shared" si="1"/>
        <v>2</v>
      </c>
      <c r="H13" s="11">
        <f t="shared" si="2"/>
        <v>0</v>
      </c>
      <c r="I13" s="12">
        <f t="shared" si="3"/>
        <v>2</v>
      </c>
    </row>
    <row r="14" spans="1:9" ht="30">
      <c r="A14" s="5" t="s">
        <v>20</v>
      </c>
      <c r="B14" s="2"/>
      <c r="C14" s="18" t="s">
        <v>27</v>
      </c>
      <c r="D14" s="2" t="s">
        <v>38</v>
      </c>
      <c r="E14" s="10" t="s">
        <v>15</v>
      </c>
      <c r="F14" s="11">
        <f t="shared" si="0"/>
        <v>0</v>
      </c>
      <c r="G14" s="11">
        <f t="shared" si="1"/>
        <v>2</v>
      </c>
      <c r="H14" s="11">
        <f t="shared" si="2"/>
        <v>0</v>
      </c>
      <c r="I14" s="12">
        <f t="shared" si="3"/>
        <v>2</v>
      </c>
    </row>
    <row r="15" spans="1:9" ht="30">
      <c r="A15" s="5" t="s">
        <v>20</v>
      </c>
      <c r="B15" s="2"/>
      <c r="C15" s="18" t="s">
        <v>27</v>
      </c>
      <c r="D15" s="2" t="s">
        <v>39</v>
      </c>
      <c r="E15" s="10" t="s">
        <v>15</v>
      </c>
      <c r="F15" s="11">
        <f t="shared" ref="F15:F24" si="8">IF(A15="Si",1,0)</f>
        <v>0</v>
      </c>
      <c r="G15" s="11">
        <f t="shared" ref="G15:G24" si="9">IF(E15="indispensable",2,IF(E15="deseable",1,0))</f>
        <v>2</v>
      </c>
      <c r="H15" s="11">
        <f t="shared" ref="H15:H24" si="10">F15*G15</f>
        <v>0</v>
      </c>
      <c r="I15" s="12">
        <f t="shared" ref="I15:I24" si="11">G15</f>
        <v>2</v>
      </c>
    </row>
    <row r="16" spans="1:9" ht="60">
      <c r="A16" s="5" t="s">
        <v>20</v>
      </c>
      <c r="B16" s="2"/>
      <c r="C16" s="1" t="s">
        <v>40</v>
      </c>
      <c r="D16" s="2" t="s">
        <v>41</v>
      </c>
      <c r="E16" s="10" t="s">
        <v>15</v>
      </c>
      <c r="F16" s="11">
        <f t="shared" si="8"/>
        <v>0</v>
      </c>
      <c r="G16" s="11">
        <f t="shared" si="9"/>
        <v>2</v>
      </c>
      <c r="H16" s="11">
        <f t="shared" si="10"/>
        <v>0</v>
      </c>
      <c r="I16" s="12">
        <f t="shared" si="11"/>
        <v>2</v>
      </c>
    </row>
    <row r="17" spans="1:9" ht="30">
      <c r="A17" s="5" t="s">
        <v>20</v>
      </c>
      <c r="B17" s="2"/>
      <c r="C17" s="1" t="s">
        <v>40</v>
      </c>
      <c r="D17" s="2" t="s">
        <v>42</v>
      </c>
      <c r="E17" s="10" t="s">
        <v>15</v>
      </c>
      <c r="F17" s="11">
        <f t="shared" si="8"/>
        <v>0</v>
      </c>
      <c r="G17" s="11">
        <f t="shared" si="9"/>
        <v>2</v>
      </c>
      <c r="H17" s="11">
        <f t="shared" si="10"/>
        <v>0</v>
      </c>
      <c r="I17" s="12">
        <f t="shared" si="11"/>
        <v>2</v>
      </c>
    </row>
    <row r="18" spans="1:9" ht="30">
      <c r="A18" s="5" t="s">
        <v>20</v>
      </c>
      <c r="B18" s="2"/>
      <c r="C18" s="1" t="s">
        <v>40</v>
      </c>
      <c r="D18" s="2" t="s">
        <v>43</v>
      </c>
      <c r="E18" s="10" t="s">
        <v>15</v>
      </c>
      <c r="F18" s="11">
        <f t="shared" si="8"/>
        <v>0</v>
      </c>
      <c r="G18" s="11">
        <f t="shared" si="9"/>
        <v>2</v>
      </c>
      <c r="H18" s="11">
        <f t="shared" si="10"/>
        <v>0</v>
      </c>
      <c r="I18" s="12">
        <f t="shared" si="11"/>
        <v>2</v>
      </c>
    </row>
    <row r="19" spans="1:9" ht="30">
      <c r="A19" s="5" t="s">
        <v>20</v>
      </c>
      <c r="B19" s="2"/>
      <c r="C19" s="1" t="s">
        <v>40</v>
      </c>
      <c r="D19" s="2" t="s">
        <v>44</v>
      </c>
      <c r="E19" s="10" t="s">
        <v>15</v>
      </c>
      <c r="F19" s="11">
        <f t="shared" si="8"/>
        <v>0</v>
      </c>
      <c r="G19" s="11">
        <f t="shared" si="9"/>
        <v>2</v>
      </c>
      <c r="H19" s="11">
        <f t="shared" si="10"/>
        <v>0</v>
      </c>
      <c r="I19" s="12">
        <f t="shared" si="11"/>
        <v>2</v>
      </c>
    </row>
    <row r="20" spans="1:9" ht="30">
      <c r="A20" s="5" t="s">
        <v>20</v>
      </c>
      <c r="B20" s="2"/>
      <c r="C20" s="1" t="s">
        <v>40</v>
      </c>
      <c r="D20" s="2" t="s">
        <v>45</v>
      </c>
      <c r="E20" s="10" t="s">
        <v>15</v>
      </c>
      <c r="F20" s="11">
        <f t="shared" si="8"/>
        <v>0</v>
      </c>
      <c r="G20" s="11">
        <f t="shared" si="9"/>
        <v>2</v>
      </c>
      <c r="H20" s="11">
        <f t="shared" si="10"/>
        <v>0</v>
      </c>
      <c r="I20" s="12">
        <f t="shared" si="11"/>
        <v>2</v>
      </c>
    </row>
    <row r="21" spans="1:9" ht="30">
      <c r="A21" s="5" t="s">
        <v>20</v>
      </c>
      <c r="B21" s="2"/>
      <c r="C21" s="1" t="s">
        <v>40</v>
      </c>
      <c r="D21" s="2" t="s">
        <v>46</v>
      </c>
      <c r="E21" s="10" t="s">
        <v>15</v>
      </c>
      <c r="F21" s="11">
        <f t="shared" si="8"/>
        <v>0</v>
      </c>
      <c r="G21" s="11">
        <f t="shared" si="9"/>
        <v>2</v>
      </c>
      <c r="H21" s="11">
        <f t="shared" si="10"/>
        <v>0</v>
      </c>
      <c r="I21" s="12">
        <f t="shared" si="11"/>
        <v>2</v>
      </c>
    </row>
    <row r="22" spans="1:9">
      <c r="A22" s="5" t="s">
        <v>20</v>
      </c>
      <c r="B22" s="2"/>
      <c r="C22" s="1" t="s">
        <v>40</v>
      </c>
      <c r="D22" s="2" t="s">
        <v>47</v>
      </c>
      <c r="E22" s="10" t="s">
        <v>15</v>
      </c>
      <c r="F22" s="11">
        <f t="shared" si="8"/>
        <v>0</v>
      </c>
      <c r="G22" s="11">
        <f t="shared" si="9"/>
        <v>2</v>
      </c>
      <c r="H22" s="11">
        <f t="shared" si="10"/>
        <v>0</v>
      </c>
      <c r="I22" s="12">
        <f t="shared" si="11"/>
        <v>2</v>
      </c>
    </row>
    <row r="23" spans="1:9" ht="45">
      <c r="A23" s="5" t="s">
        <v>20</v>
      </c>
      <c r="B23" s="2"/>
      <c r="C23" s="1" t="s">
        <v>40</v>
      </c>
      <c r="D23" s="2" t="s">
        <v>48</v>
      </c>
      <c r="E23" s="10" t="s">
        <v>15</v>
      </c>
      <c r="F23" s="11">
        <f t="shared" si="8"/>
        <v>0</v>
      </c>
      <c r="G23" s="11">
        <f t="shared" si="9"/>
        <v>2</v>
      </c>
      <c r="H23" s="11">
        <f t="shared" si="10"/>
        <v>0</v>
      </c>
      <c r="I23" s="12">
        <f t="shared" si="11"/>
        <v>2</v>
      </c>
    </row>
    <row r="24" spans="1:9" ht="30">
      <c r="A24" s="5" t="s">
        <v>20</v>
      </c>
      <c r="B24" s="2"/>
      <c r="C24" s="1" t="s">
        <v>40</v>
      </c>
      <c r="D24" s="2" t="s">
        <v>49</v>
      </c>
      <c r="E24" s="38" t="s">
        <v>15</v>
      </c>
      <c r="F24" s="15">
        <f t="shared" si="8"/>
        <v>0</v>
      </c>
      <c r="G24" s="15">
        <f t="shared" si="9"/>
        <v>2</v>
      </c>
      <c r="H24" s="15">
        <f t="shared" si="10"/>
        <v>0</v>
      </c>
      <c r="I24" s="16">
        <f t="shared" si="11"/>
        <v>2</v>
      </c>
    </row>
  </sheetData>
  <dataValidations count="2">
    <dataValidation type="list" allowBlank="1" showInputMessage="1" showErrorMessage="1" sqref="A4:A24">
      <formula1>parametro!$B$3:$B$8</formula1>
    </dataValidation>
    <dataValidation type="list" allowBlank="1" showInputMessage="1" showErrorMessage="1" sqref="E4:E24">
      <formula1>parametro!$A$3:$A$8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3:B5"/>
  <sheetViews>
    <sheetView workbookViewId="0">
      <selection activeCell="B7" sqref="B7"/>
    </sheetView>
  </sheetViews>
  <sheetFormatPr baseColWidth="10" defaultRowHeight="15"/>
  <sheetData>
    <row r="3" spans="1:2">
      <c r="A3" t="s">
        <v>15</v>
      </c>
      <c r="B3" t="s">
        <v>18</v>
      </c>
    </row>
    <row r="4" spans="1:2">
      <c r="A4" t="s">
        <v>16</v>
      </c>
      <c r="B4" t="s">
        <v>19</v>
      </c>
    </row>
    <row r="5" spans="1:2">
      <c r="A5" t="s">
        <v>17</v>
      </c>
      <c r="B5"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3"/>
  <sheetViews>
    <sheetView topLeftCell="A10" workbookViewId="0">
      <selection activeCell="E23" sqref="E23:I23"/>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50</v>
      </c>
      <c r="H1" t="s">
        <v>21</v>
      </c>
      <c r="I1" t="s">
        <v>22</v>
      </c>
    </row>
    <row r="2" spans="1:9">
      <c r="H2">
        <f>SUM(H4:H100)</f>
        <v>0</v>
      </c>
      <c r="I2">
        <f>SUM(I4:I100)</f>
        <v>30</v>
      </c>
    </row>
    <row r="3" spans="1:9">
      <c r="A3" s="2" t="s">
        <v>21</v>
      </c>
      <c r="B3" s="18"/>
      <c r="C3" s="19" t="s">
        <v>25</v>
      </c>
      <c r="D3" s="20" t="s">
        <v>26</v>
      </c>
      <c r="E3" s="7"/>
      <c r="F3" s="8"/>
      <c r="G3" s="8"/>
      <c r="H3" s="8"/>
      <c r="I3" s="9"/>
    </row>
    <row r="4" spans="1:9" ht="45">
      <c r="A4" s="4"/>
      <c r="B4" s="2"/>
      <c r="C4" s="1"/>
      <c r="D4" s="31" t="s">
        <v>59</v>
      </c>
      <c r="E4" s="32"/>
      <c r="F4" s="11"/>
      <c r="G4" s="11"/>
      <c r="H4" s="11"/>
      <c r="I4" s="12"/>
    </row>
    <row r="5" spans="1:9" ht="30">
      <c r="A5" s="5" t="s">
        <v>20</v>
      </c>
      <c r="B5" s="2"/>
      <c r="C5" s="1" t="s">
        <v>60</v>
      </c>
      <c r="D5" s="2" t="s">
        <v>61</v>
      </c>
      <c r="E5" s="10" t="s">
        <v>15</v>
      </c>
      <c r="F5" s="11">
        <f t="shared" ref="F5:F23" si="0">IF(A5="Si",1,0)</f>
        <v>0</v>
      </c>
      <c r="G5" s="11">
        <f t="shared" ref="G5:G23" si="1">IF(E5="indispensable",2,IF(E5="deseable",1,0))</f>
        <v>2</v>
      </c>
      <c r="H5" s="11">
        <f t="shared" ref="H5:H23" si="2">F5*G5</f>
        <v>0</v>
      </c>
      <c r="I5" s="12">
        <f t="shared" ref="I5:I23" si="3">G5</f>
        <v>2</v>
      </c>
    </row>
    <row r="6" spans="1:9" ht="30">
      <c r="A6" s="5" t="s">
        <v>20</v>
      </c>
      <c r="B6" s="2"/>
      <c r="C6" s="1" t="s">
        <v>62</v>
      </c>
      <c r="D6" s="2" t="s">
        <v>63</v>
      </c>
      <c r="E6" s="10" t="s">
        <v>15</v>
      </c>
      <c r="F6" s="11">
        <f t="shared" si="0"/>
        <v>0</v>
      </c>
      <c r="G6" s="11">
        <f t="shared" si="1"/>
        <v>2</v>
      </c>
      <c r="H6" s="11">
        <f t="shared" si="2"/>
        <v>0</v>
      </c>
      <c r="I6" s="12">
        <f t="shared" si="3"/>
        <v>2</v>
      </c>
    </row>
    <row r="7" spans="1:9" ht="30">
      <c r="A7" s="5" t="s">
        <v>20</v>
      </c>
      <c r="B7" s="2"/>
      <c r="C7" s="1" t="s">
        <v>60</v>
      </c>
      <c r="D7" s="2" t="s">
        <v>64</v>
      </c>
      <c r="E7" s="10" t="s">
        <v>15</v>
      </c>
      <c r="F7" s="11">
        <f t="shared" si="0"/>
        <v>0</v>
      </c>
      <c r="G7" s="11">
        <f t="shared" si="1"/>
        <v>2</v>
      </c>
      <c r="H7" s="11">
        <f t="shared" si="2"/>
        <v>0</v>
      </c>
      <c r="I7" s="12">
        <f t="shared" si="3"/>
        <v>2</v>
      </c>
    </row>
    <row r="8" spans="1:9">
      <c r="A8" s="5" t="s">
        <v>20</v>
      </c>
      <c r="B8" s="2"/>
      <c r="C8" s="1" t="s">
        <v>60</v>
      </c>
      <c r="D8" s="2" t="s">
        <v>65</v>
      </c>
      <c r="E8" s="10" t="s">
        <v>15</v>
      </c>
      <c r="F8" s="11">
        <f t="shared" si="0"/>
        <v>0</v>
      </c>
      <c r="G8" s="11">
        <f t="shared" si="1"/>
        <v>2</v>
      </c>
      <c r="H8" s="11">
        <f t="shared" si="2"/>
        <v>0</v>
      </c>
      <c r="I8" s="12">
        <f t="shared" si="3"/>
        <v>2</v>
      </c>
    </row>
    <row r="9" spans="1:9" ht="45">
      <c r="A9" s="5" t="s">
        <v>20</v>
      </c>
      <c r="B9" s="2"/>
      <c r="C9" s="1" t="s">
        <v>62</v>
      </c>
      <c r="D9" s="2" t="s">
        <v>66</v>
      </c>
      <c r="E9" s="10" t="s">
        <v>15</v>
      </c>
      <c r="F9" s="11">
        <f t="shared" si="0"/>
        <v>0</v>
      </c>
      <c r="G9" s="11">
        <f t="shared" si="1"/>
        <v>2</v>
      </c>
      <c r="H9" s="11">
        <f t="shared" si="2"/>
        <v>0</v>
      </c>
      <c r="I9" s="12">
        <f t="shared" si="3"/>
        <v>2</v>
      </c>
    </row>
    <row r="10" spans="1:9">
      <c r="A10" s="4"/>
      <c r="B10" s="2"/>
      <c r="C10" s="1"/>
      <c r="D10" s="2"/>
      <c r="E10" s="32"/>
      <c r="F10" s="11"/>
      <c r="G10" s="11"/>
      <c r="H10" s="11"/>
      <c r="I10" s="12"/>
    </row>
    <row r="11" spans="1:9" ht="30">
      <c r="A11" s="4"/>
      <c r="B11" s="2"/>
      <c r="C11" s="1"/>
      <c r="D11" s="2" t="s">
        <v>67</v>
      </c>
      <c r="E11" s="32"/>
      <c r="F11" s="11"/>
      <c r="G11" s="11"/>
      <c r="H11" s="11"/>
      <c r="I11" s="12"/>
    </row>
    <row r="12" spans="1:9" ht="30">
      <c r="A12" s="5" t="s">
        <v>20</v>
      </c>
      <c r="B12" s="2"/>
      <c r="C12" s="1" t="s">
        <v>62</v>
      </c>
      <c r="D12" s="2" t="s">
        <v>68</v>
      </c>
      <c r="E12" s="10" t="s">
        <v>15</v>
      </c>
      <c r="F12" s="11">
        <f t="shared" si="0"/>
        <v>0</v>
      </c>
      <c r="G12" s="11">
        <f t="shared" si="1"/>
        <v>2</v>
      </c>
      <c r="H12" s="11">
        <f t="shared" si="2"/>
        <v>0</v>
      </c>
      <c r="I12" s="12">
        <f t="shared" si="3"/>
        <v>2</v>
      </c>
    </row>
    <row r="13" spans="1:9" ht="30">
      <c r="A13" s="5" t="s">
        <v>20</v>
      </c>
      <c r="B13" s="2"/>
      <c r="C13" s="1" t="s">
        <v>60</v>
      </c>
      <c r="D13" s="2" t="s">
        <v>69</v>
      </c>
      <c r="E13" s="10" t="s">
        <v>15</v>
      </c>
      <c r="F13" s="11">
        <f t="shared" si="0"/>
        <v>0</v>
      </c>
      <c r="G13" s="11">
        <f t="shared" si="1"/>
        <v>2</v>
      </c>
      <c r="H13" s="11">
        <f t="shared" si="2"/>
        <v>0</v>
      </c>
      <c r="I13" s="12">
        <f t="shared" si="3"/>
        <v>2</v>
      </c>
    </row>
    <row r="14" spans="1:9">
      <c r="A14" s="5" t="s">
        <v>20</v>
      </c>
      <c r="B14" s="2"/>
      <c r="C14" s="1" t="s">
        <v>60</v>
      </c>
      <c r="D14" s="2" t="s">
        <v>70</v>
      </c>
      <c r="E14" s="10" t="s">
        <v>15</v>
      </c>
      <c r="F14" s="11">
        <f t="shared" si="0"/>
        <v>0</v>
      </c>
      <c r="G14" s="11">
        <f t="shared" si="1"/>
        <v>2</v>
      </c>
      <c r="H14" s="11">
        <f t="shared" si="2"/>
        <v>0</v>
      </c>
      <c r="I14" s="12">
        <f t="shared" si="3"/>
        <v>2</v>
      </c>
    </row>
    <row r="15" spans="1:9" ht="30">
      <c r="A15" s="5" t="s">
        <v>20</v>
      </c>
      <c r="B15" s="2"/>
      <c r="C15" s="1" t="s">
        <v>60</v>
      </c>
      <c r="D15" s="2" t="s">
        <v>71</v>
      </c>
      <c r="E15" s="10" t="s">
        <v>15</v>
      </c>
      <c r="F15" s="11">
        <f t="shared" si="0"/>
        <v>0</v>
      </c>
      <c r="G15" s="11">
        <f t="shared" si="1"/>
        <v>2</v>
      </c>
      <c r="H15" s="11">
        <f t="shared" si="2"/>
        <v>0</v>
      </c>
      <c r="I15" s="12">
        <f t="shared" si="3"/>
        <v>2</v>
      </c>
    </row>
    <row r="16" spans="1:9">
      <c r="A16" s="4"/>
      <c r="B16" s="2"/>
      <c r="C16" s="1"/>
      <c r="D16" s="2"/>
      <c r="E16" s="32"/>
      <c r="F16" s="11"/>
      <c r="G16" s="11"/>
      <c r="H16" s="11"/>
      <c r="I16" s="12"/>
    </row>
    <row r="17" spans="1:9" ht="30">
      <c r="A17" s="4"/>
      <c r="B17" s="2"/>
      <c r="C17" s="1"/>
      <c r="D17" s="2" t="s">
        <v>72</v>
      </c>
      <c r="E17" s="32"/>
      <c r="F17" s="11"/>
      <c r="G17" s="11"/>
      <c r="H17" s="11"/>
      <c r="I17" s="12"/>
    </row>
    <row r="18" spans="1:9" ht="30">
      <c r="A18" s="5" t="s">
        <v>20</v>
      </c>
      <c r="B18" s="2"/>
      <c r="C18" s="1" t="s">
        <v>60</v>
      </c>
      <c r="D18" s="2" t="s">
        <v>73</v>
      </c>
      <c r="E18" s="10" t="s">
        <v>15</v>
      </c>
      <c r="F18" s="11">
        <f t="shared" si="0"/>
        <v>0</v>
      </c>
      <c r="G18" s="11">
        <f t="shared" si="1"/>
        <v>2</v>
      </c>
      <c r="H18" s="11">
        <f t="shared" si="2"/>
        <v>0</v>
      </c>
      <c r="I18" s="12">
        <f t="shared" si="3"/>
        <v>2</v>
      </c>
    </row>
    <row r="19" spans="1:9" ht="30">
      <c r="A19" s="5" t="s">
        <v>20</v>
      </c>
      <c r="B19" s="2"/>
      <c r="C19" s="1" t="s">
        <v>60</v>
      </c>
      <c r="D19" s="2" t="s">
        <v>74</v>
      </c>
      <c r="E19" s="10" t="s">
        <v>15</v>
      </c>
      <c r="F19" s="11">
        <f t="shared" si="0"/>
        <v>0</v>
      </c>
      <c r="G19" s="11">
        <f t="shared" si="1"/>
        <v>2</v>
      </c>
      <c r="H19" s="11">
        <f t="shared" si="2"/>
        <v>0</v>
      </c>
      <c r="I19" s="12">
        <f t="shared" si="3"/>
        <v>2</v>
      </c>
    </row>
    <row r="20" spans="1:9" ht="30">
      <c r="A20" s="5" t="s">
        <v>20</v>
      </c>
      <c r="B20" s="2"/>
      <c r="C20" s="1" t="s">
        <v>60</v>
      </c>
      <c r="D20" s="2" t="s">
        <v>75</v>
      </c>
      <c r="E20" s="10" t="s">
        <v>15</v>
      </c>
      <c r="F20" s="11">
        <f t="shared" si="0"/>
        <v>0</v>
      </c>
      <c r="G20" s="11">
        <f t="shared" si="1"/>
        <v>2</v>
      </c>
      <c r="H20" s="11">
        <f t="shared" si="2"/>
        <v>0</v>
      </c>
      <c r="I20" s="12">
        <f t="shared" si="3"/>
        <v>2</v>
      </c>
    </row>
    <row r="21" spans="1:9" ht="30">
      <c r="A21" s="5" t="s">
        <v>20</v>
      </c>
      <c r="B21" s="2"/>
      <c r="C21" s="1" t="s">
        <v>60</v>
      </c>
      <c r="D21" s="2" t="s">
        <v>76</v>
      </c>
      <c r="E21" s="10" t="s">
        <v>15</v>
      </c>
      <c r="F21" s="11">
        <f t="shared" si="0"/>
        <v>0</v>
      </c>
      <c r="G21" s="11">
        <f t="shared" si="1"/>
        <v>2</v>
      </c>
      <c r="H21" s="11">
        <f t="shared" si="2"/>
        <v>0</v>
      </c>
      <c r="I21" s="12">
        <f t="shared" si="3"/>
        <v>2</v>
      </c>
    </row>
    <row r="22" spans="1:9">
      <c r="A22" s="5" t="s">
        <v>20</v>
      </c>
      <c r="B22" s="2"/>
      <c r="C22" s="1" t="s">
        <v>62</v>
      </c>
      <c r="D22" s="2" t="s">
        <v>77</v>
      </c>
      <c r="E22" s="10" t="s">
        <v>15</v>
      </c>
      <c r="F22" s="11">
        <f t="shared" si="0"/>
        <v>0</v>
      </c>
      <c r="G22" s="11">
        <f t="shared" si="1"/>
        <v>2</v>
      </c>
      <c r="H22" s="11">
        <f t="shared" si="2"/>
        <v>0</v>
      </c>
      <c r="I22" s="12">
        <f t="shared" si="3"/>
        <v>2</v>
      </c>
    </row>
    <row r="23" spans="1:9" ht="45">
      <c r="A23" s="5" t="s">
        <v>20</v>
      </c>
      <c r="B23" s="2"/>
      <c r="C23" s="1" t="s">
        <v>62</v>
      </c>
      <c r="D23" s="2" t="s">
        <v>78</v>
      </c>
      <c r="E23" s="38" t="s">
        <v>15</v>
      </c>
      <c r="F23" s="15">
        <f t="shared" si="0"/>
        <v>0</v>
      </c>
      <c r="G23" s="15">
        <f t="shared" si="1"/>
        <v>2</v>
      </c>
      <c r="H23" s="15">
        <f t="shared" si="2"/>
        <v>0</v>
      </c>
      <c r="I23" s="16">
        <f t="shared" si="3"/>
        <v>2</v>
      </c>
    </row>
  </sheetData>
  <dataValidations count="2">
    <dataValidation type="list" allowBlank="1" showInputMessage="1" showErrorMessage="1" sqref="E4:E23">
      <formula1>parametro!$A$3:$A$8</formula1>
    </dataValidation>
    <dataValidation type="list" allowBlank="1" showInputMessage="1" showErrorMessage="1" sqref="A4:A23">
      <formula1>parametro!$B$3:$B$8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61"/>
  <sheetViews>
    <sheetView topLeftCell="A49" workbookViewId="0">
      <selection activeCell="L62" sqref="L62"/>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51</v>
      </c>
      <c r="H1" t="s">
        <v>21</v>
      </c>
      <c r="I1" t="s">
        <v>22</v>
      </c>
    </row>
    <row r="2" spans="1:9">
      <c r="H2">
        <f>SUM(H4:H100)</f>
        <v>0</v>
      </c>
      <c r="I2">
        <f>SUM(I4:I100)</f>
        <v>74</v>
      </c>
    </row>
    <row r="3" spans="1:9">
      <c r="A3" s="2" t="s">
        <v>21</v>
      </c>
      <c r="B3" s="18"/>
      <c r="C3" s="19" t="s">
        <v>25</v>
      </c>
      <c r="D3" s="20" t="s">
        <v>26</v>
      </c>
      <c r="E3" s="7"/>
      <c r="F3" s="8"/>
      <c r="G3" s="8"/>
      <c r="H3" s="8"/>
      <c r="I3" s="9"/>
    </row>
    <row r="4" spans="1:9" ht="30">
      <c r="A4" s="4"/>
      <c r="B4" s="2"/>
      <c r="C4" s="1"/>
      <c r="D4" s="2" t="s">
        <v>79</v>
      </c>
      <c r="E4" s="32"/>
      <c r="F4" s="11"/>
      <c r="G4" s="11"/>
      <c r="H4" s="11"/>
      <c r="I4" s="12"/>
    </row>
    <row r="5" spans="1:9" ht="30">
      <c r="A5" s="5" t="s">
        <v>20</v>
      </c>
      <c r="B5" s="2"/>
      <c r="C5" s="1" t="s">
        <v>1</v>
      </c>
      <c r="D5" s="2" t="s">
        <v>80</v>
      </c>
      <c r="E5" s="10" t="s">
        <v>15</v>
      </c>
      <c r="F5" s="11">
        <f t="shared" ref="F5:F24" si="0">IF(A5="Si",1,0)</f>
        <v>0</v>
      </c>
      <c r="G5" s="11">
        <f t="shared" ref="G5:G24" si="1">IF(E5="indispensable",2,IF(E5="deseable",1,0))</f>
        <v>2</v>
      </c>
      <c r="H5" s="11">
        <f t="shared" ref="H5:H24" si="2">F5*G5</f>
        <v>0</v>
      </c>
      <c r="I5" s="12">
        <f t="shared" ref="I5:I24" si="3">G5</f>
        <v>2</v>
      </c>
    </row>
    <row r="6" spans="1:9" ht="30">
      <c r="A6" s="5" t="s">
        <v>20</v>
      </c>
      <c r="B6" s="2"/>
      <c r="C6" s="1" t="s">
        <v>1</v>
      </c>
      <c r="D6" s="2" t="s">
        <v>81</v>
      </c>
      <c r="E6" s="10" t="s">
        <v>15</v>
      </c>
      <c r="F6" s="11">
        <f t="shared" si="0"/>
        <v>0</v>
      </c>
      <c r="G6" s="11">
        <f t="shared" si="1"/>
        <v>2</v>
      </c>
      <c r="H6" s="11">
        <f t="shared" si="2"/>
        <v>0</v>
      </c>
      <c r="I6" s="12">
        <f t="shared" si="3"/>
        <v>2</v>
      </c>
    </row>
    <row r="7" spans="1:9" ht="30">
      <c r="A7" s="5" t="s">
        <v>20</v>
      </c>
      <c r="B7" s="2"/>
      <c r="C7" s="1" t="s">
        <v>1</v>
      </c>
      <c r="D7" s="2" t="s">
        <v>82</v>
      </c>
      <c r="E7" s="10" t="s">
        <v>15</v>
      </c>
      <c r="F7" s="11">
        <f t="shared" si="0"/>
        <v>0</v>
      </c>
      <c r="G7" s="11">
        <f t="shared" si="1"/>
        <v>2</v>
      </c>
      <c r="H7" s="11">
        <f t="shared" si="2"/>
        <v>0</v>
      </c>
      <c r="I7" s="12">
        <f t="shared" si="3"/>
        <v>2</v>
      </c>
    </row>
    <row r="8" spans="1:9" ht="45">
      <c r="A8" s="5" t="s">
        <v>20</v>
      </c>
      <c r="B8" s="2"/>
      <c r="C8" s="1" t="s">
        <v>1</v>
      </c>
      <c r="D8" s="2" t="s">
        <v>83</v>
      </c>
      <c r="E8" s="10" t="s">
        <v>15</v>
      </c>
      <c r="F8" s="11">
        <f t="shared" si="0"/>
        <v>0</v>
      </c>
      <c r="G8" s="11">
        <f t="shared" si="1"/>
        <v>2</v>
      </c>
      <c r="H8" s="11">
        <f t="shared" si="2"/>
        <v>0</v>
      </c>
      <c r="I8" s="12">
        <f t="shared" si="3"/>
        <v>2</v>
      </c>
    </row>
    <row r="9" spans="1:9">
      <c r="A9" s="4"/>
      <c r="B9" s="2"/>
      <c r="C9" s="2"/>
      <c r="D9" s="2"/>
      <c r="E9" s="32"/>
      <c r="F9" s="11"/>
      <c r="G9" s="11"/>
      <c r="H9" s="11"/>
      <c r="I9" s="12"/>
    </row>
    <row r="10" spans="1:9" ht="30">
      <c r="A10" s="4"/>
      <c r="B10" s="2"/>
      <c r="C10" s="2"/>
      <c r="D10" s="2" t="s">
        <v>84</v>
      </c>
      <c r="E10" s="32"/>
      <c r="F10" s="11"/>
      <c r="G10" s="11"/>
      <c r="H10" s="11"/>
      <c r="I10" s="12"/>
    </row>
    <row r="11" spans="1:9" ht="45">
      <c r="A11" s="5" t="s">
        <v>20</v>
      </c>
      <c r="B11" s="2"/>
      <c r="C11" s="1" t="s">
        <v>85</v>
      </c>
      <c r="D11" s="2" t="s">
        <v>86</v>
      </c>
      <c r="E11" s="10" t="s">
        <v>15</v>
      </c>
      <c r="F11" s="11">
        <f t="shared" si="0"/>
        <v>0</v>
      </c>
      <c r="G11" s="11">
        <f t="shared" si="1"/>
        <v>2</v>
      </c>
      <c r="H11" s="11">
        <f t="shared" si="2"/>
        <v>0</v>
      </c>
      <c r="I11" s="12">
        <f t="shared" si="3"/>
        <v>2</v>
      </c>
    </row>
    <row r="12" spans="1:9">
      <c r="A12" s="5" t="s">
        <v>20</v>
      </c>
      <c r="B12" s="2"/>
      <c r="C12" s="1" t="s">
        <v>85</v>
      </c>
      <c r="D12" s="2" t="s">
        <v>87</v>
      </c>
      <c r="E12" s="10" t="s">
        <v>15</v>
      </c>
      <c r="F12" s="11">
        <f t="shared" si="0"/>
        <v>0</v>
      </c>
      <c r="G12" s="11">
        <f t="shared" si="1"/>
        <v>2</v>
      </c>
      <c r="H12" s="11">
        <f t="shared" si="2"/>
        <v>0</v>
      </c>
      <c r="I12" s="12">
        <f t="shared" si="3"/>
        <v>2</v>
      </c>
    </row>
    <row r="13" spans="1:9" ht="30">
      <c r="A13" s="5" t="s">
        <v>20</v>
      </c>
      <c r="B13" s="2"/>
      <c r="C13" s="1" t="s">
        <v>85</v>
      </c>
      <c r="D13" s="2" t="s">
        <v>88</v>
      </c>
      <c r="E13" s="10" t="s">
        <v>15</v>
      </c>
      <c r="F13" s="11">
        <f t="shared" si="0"/>
        <v>0</v>
      </c>
      <c r="G13" s="11">
        <f t="shared" si="1"/>
        <v>2</v>
      </c>
      <c r="H13" s="11">
        <f t="shared" si="2"/>
        <v>0</v>
      </c>
      <c r="I13" s="12">
        <f t="shared" si="3"/>
        <v>2</v>
      </c>
    </row>
    <row r="14" spans="1:9" ht="45">
      <c r="A14" s="5" t="s">
        <v>20</v>
      </c>
      <c r="B14" s="2"/>
      <c r="C14" s="1" t="s">
        <v>85</v>
      </c>
      <c r="D14" s="2" t="s">
        <v>89</v>
      </c>
      <c r="E14" s="10" t="s">
        <v>15</v>
      </c>
      <c r="F14" s="11">
        <f t="shared" si="0"/>
        <v>0</v>
      </c>
      <c r="G14" s="11">
        <f t="shared" si="1"/>
        <v>2</v>
      </c>
      <c r="H14" s="11">
        <f t="shared" si="2"/>
        <v>0</v>
      </c>
      <c r="I14" s="12">
        <f t="shared" si="3"/>
        <v>2</v>
      </c>
    </row>
    <row r="15" spans="1:9" ht="45">
      <c r="A15" s="5" t="s">
        <v>20</v>
      </c>
      <c r="B15" s="2"/>
      <c r="C15" s="1" t="s">
        <v>1</v>
      </c>
      <c r="D15" s="2" t="s">
        <v>90</v>
      </c>
      <c r="E15" s="10" t="s">
        <v>15</v>
      </c>
      <c r="F15" s="11">
        <f t="shared" si="0"/>
        <v>0</v>
      </c>
      <c r="G15" s="11">
        <f t="shared" si="1"/>
        <v>2</v>
      </c>
      <c r="H15" s="11">
        <f t="shared" si="2"/>
        <v>0</v>
      </c>
      <c r="I15" s="12">
        <f t="shared" si="3"/>
        <v>2</v>
      </c>
    </row>
    <row r="16" spans="1:9">
      <c r="A16" s="4"/>
      <c r="B16" s="2"/>
      <c r="C16" s="1"/>
      <c r="D16" s="2"/>
      <c r="E16" s="32"/>
      <c r="F16" s="11"/>
      <c r="G16" s="11"/>
      <c r="H16" s="11"/>
      <c r="I16" s="12"/>
    </row>
    <row r="17" spans="1:9" ht="30">
      <c r="A17" s="4"/>
      <c r="B17" s="2"/>
      <c r="C17" s="1"/>
      <c r="D17" s="2" t="s">
        <v>91</v>
      </c>
      <c r="E17" s="32"/>
      <c r="F17" s="11"/>
      <c r="G17" s="11"/>
      <c r="H17" s="11"/>
      <c r="I17" s="12"/>
    </row>
    <row r="18" spans="1:9" ht="45">
      <c r="A18" s="5" t="s">
        <v>20</v>
      </c>
      <c r="B18" s="2"/>
      <c r="C18" s="1" t="s">
        <v>85</v>
      </c>
      <c r="D18" s="2" t="s">
        <v>92</v>
      </c>
      <c r="E18" s="10" t="s">
        <v>15</v>
      </c>
      <c r="F18" s="11">
        <f t="shared" si="0"/>
        <v>0</v>
      </c>
      <c r="G18" s="11">
        <f t="shared" si="1"/>
        <v>2</v>
      </c>
      <c r="H18" s="11">
        <f t="shared" si="2"/>
        <v>0</v>
      </c>
      <c r="I18" s="12">
        <f t="shared" si="3"/>
        <v>2</v>
      </c>
    </row>
    <row r="19" spans="1:9" ht="45">
      <c r="A19" s="5" t="s">
        <v>20</v>
      </c>
      <c r="B19" s="2"/>
      <c r="C19" s="1" t="s">
        <v>85</v>
      </c>
      <c r="D19" s="2" t="s">
        <v>93</v>
      </c>
      <c r="E19" s="10" t="s">
        <v>15</v>
      </c>
      <c r="F19" s="11">
        <f t="shared" si="0"/>
        <v>0</v>
      </c>
      <c r="G19" s="11">
        <f t="shared" si="1"/>
        <v>2</v>
      </c>
      <c r="H19" s="11">
        <f t="shared" si="2"/>
        <v>0</v>
      </c>
      <c r="I19" s="12">
        <f t="shared" si="3"/>
        <v>2</v>
      </c>
    </row>
    <row r="20" spans="1:9" ht="45">
      <c r="A20" s="5" t="s">
        <v>20</v>
      </c>
      <c r="B20" s="2"/>
      <c r="C20" s="1" t="s">
        <v>85</v>
      </c>
      <c r="D20" s="2" t="s">
        <v>94</v>
      </c>
      <c r="E20" s="10" t="s">
        <v>15</v>
      </c>
      <c r="F20" s="11">
        <f t="shared" si="0"/>
        <v>0</v>
      </c>
      <c r="G20" s="11">
        <f t="shared" si="1"/>
        <v>2</v>
      </c>
      <c r="H20" s="11">
        <f t="shared" si="2"/>
        <v>0</v>
      </c>
      <c r="I20" s="12">
        <f t="shared" si="3"/>
        <v>2</v>
      </c>
    </row>
    <row r="21" spans="1:9">
      <c r="A21" s="5" t="s">
        <v>20</v>
      </c>
      <c r="B21" s="2"/>
      <c r="C21" s="1" t="s">
        <v>85</v>
      </c>
      <c r="D21" s="2" t="s">
        <v>95</v>
      </c>
      <c r="E21" s="10" t="s">
        <v>15</v>
      </c>
      <c r="F21" s="11">
        <f t="shared" si="0"/>
        <v>0</v>
      </c>
      <c r="G21" s="11">
        <f t="shared" si="1"/>
        <v>2</v>
      </c>
      <c r="H21" s="11">
        <f t="shared" si="2"/>
        <v>0</v>
      </c>
      <c r="I21" s="12">
        <f t="shared" si="3"/>
        <v>2</v>
      </c>
    </row>
    <row r="22" spans="1:9" ht="30">
      <c r="A22" s="5" t="s">
        <v>20</v>
      </c>
      <c r="B22" s="2"/>
      <c r="C22" s="1" t="s">
        <v>85</v>
      </c>
      <c r="D22" s="2" t="s">
        <v>96</v>
      </c>
      <c r="E22" s="10" t="s">
        <v>15</v>
      </c>
      <c r="F22" s="11">
        <f t="shared" si="0"/>
        <v>0</v>
      </c>
      <c r="G22" s="11">
        <f t="shared" si="1"/>
        <v>2</v>
      </c>
      <c r="H22" s="11">
        <f t="shared" si="2"/>
        <v>0</v>
      </c>
      <c r="I22" s="12">
        <f t="shared" si="3"/>
        <v>2</v>
      </c>
    </row>
    <row r="23" spans="1:9" ht="45">
      <c r="A23" s="5" t="s">
        <v>20</v>
      </c>
      <c r="B23" s="2"/>
      <c r="C23" s="1" t="s">
        <v>1</v>
      </c>
      <c r="D23" s="2" t="s">
        <v>97</v>
      </c>
      <c r="E23" s="10" t="s">
        <v>15</v>
      </c>
      <c r="F23" s="11">
        <f t="shared" si="0"/>
        <v>0</v>
      </c>
      <c r="G23" s="11">
        <f t="shared" si="1"/>
        <v>2</v>
      </c>
      <c r="H23" s="11">
        <f t="shared" si="2"/>
        <v>0</v>
      </c>
      <c r="I23" s="12">
        <f t="shared" si="3"/>
        <v>2</v>
      </c>
    </row>
    <row r="24" spans="1:9">
      <c r="A24" s="4"/>
      <c r="B24" s="2"/>
      <c r="C24" s="1"/>
      <c r="D24" s="2"/>
      <c r="E24" s="32"/>
      <c r="F24" s="11"/>
      <c r="G24" s="11"/>
      <c r="H24" s="11"/>
      <c r="I24" s="12"/>
    </row>
    <row r="25" spans="1:9" ht="30">
      <c r="A25" s="4"/>
      <c r="B25" s="2"/>
      <c r="C25" s="1"/>
      <c r="D25" s="2" t="s">
        <v>98</v>
      </c>
      <c r="E25" s="32"/>
      <c r="F25" s="11"/>
      <c r="G25" s="11"/>
      <c r="H25" s="11"/>
      <c r="I25" s="12"/>
    </row>
    <row r="26" spans="1:9" ht="45">
      <c r="A26" s="5" t="s">
        <v>20</v>
      </c>
      <c r="B26" s="2"/>
      <c r="C26" s="1" t="s">
        <v>85</v>
      </c>
      <c r="D26" s="2" t="s">
        <v>99</v>
      </c>
      <c r="E26" s="10" t="s">
        <v>15</v>
      </c>
      <c r="F26" s="11">
        <f t="shared" ref="F25:F61" si="4">IF(A26="Si",1,0)</f>
        <v>0</v>
      </c>
      <c r="G26" s="11">
        <f t="shared" ref="G25:G61" si="5">IF(E26="indispensable",2,IF(E26="deseable",1,0))</f>
        <v>2</v>
      </c>
      <c r="H26" s="11">
        <f t="shared" ref="H25:H61" si="6">F26*G26</f>
        <v>0</v>
      </c>
      <c r="I26" s="12">
        <f t="shared" ref="I25:I61" si="7">G26</f>
        <v>2</v>
      </c>
    </row>
    <row r="27" spans="1:9" ht="30">
      <c r="A27" s="5" t="s">
        <v>20</v>
      </c>
      <c r="B27" s="2"/>
      <c r="C27" s="1" t="s">
        <v>85</v>
      </c>
      <c r="D27" s="2" t="s">
        <v>100</v>
      </c>
      <c r="E27" s="10" t="s">
        <v>15</v>
      </c>
      <c r="F27" s="11">
        <f t="shared" si="4"/>
        <v>0</v>
      </c>
      <c r="G27" s="11">
        <f t="shared" si="5"/>
        <v>2</v>
      </c>
      <c r="H27" s="11">
        <f t="shared" si="6"/>
        <v>0</v>
      </c>
      <c r="I27" s="12">
        <f t="shared" si="7"/>
        <v>2</v>
      </c>
    </row>
    <row r="28" spans="1:9">
      <c r="A28" s="5" t="s">
        <v>20</v>
      </c>
      <c r="B28" s="2"/>
      <c r="C28" s="2"/>
      <c r="D28" s="2"/>
      <c r="E28" s="10" t="s">
        <v>15</v>
      </c>
      <c r="F28" s="11">
        <f t="shared" si="4"/>
        <v>0</v>
      </c>
      <c r="G28" s="11">
        <f t="shared" si="5"/>
        <v>2</v>
      </c>
      <c r="H28" s="11">
        <f t="shared" si="6"/>
        <v>0</v>
      </c>
      <c r="I28" s="12">
        <f t="shared" si="7"/>
        <v>2</v>
      </c>
    </row>
    <row r="29" spans="1:9" ht="30">
      <c r="A29" s="5" t="s">
        <v>20</v>
      </c>
      <c r="B29" s="2"/>
      <c r="C29" s="2"/>
      <c r="D29" s="2" t="s">
        <v>101</v>
      </c>
      <c r="E29" s="10" t="s">
        <v>15</v>
      </c>
      <c r="F29" s="11">
        <f t="shared" si="4"/>
        <v>0</v>
      </c>
      <c r="G29" s="11">
        <f t="shared" si="5"/>
        <v>2</v>
      </c>
      <c r="H29" s="11">
        <f t="shared" si="6"/>
        <v>0</v>
      </c>
      <c r="I29" s="12">
        <f t="shared" si="7"/>
        <v>2</v>
      </c>
    </row>
    <row r="30" spans="1:9" ht="30">
      <c r="A30" s="5" t="s">
        <v>20</v>
      </c>
      <c r="B30" s="2"/>
      <c r="C30" s="1" t="s">
        <v>1</v>
      </c>
      <c r="D30" s="2" t="s">
        <v>102</v>
      </c>
      <c r="E30" s="10" t="s">
        <v>15</v>
      </c>
      <c r="F30" s="11">
        <f t="shared" si="4"/>
        <v>0</v>
      </c>
      <c r="G30" s="11">
        <f t="shared" si="5"/>
        <v>2</v>
      </c>
      <c r="H30" s="11">
        <f t="shared" si="6"/>
        <v>0</v>
      </c>
      <c r="I30" s="12">
        <f t="shared" si="7"/>
        <v>2</v>
      </c>
    </row>
    <row r="31" spans="1:9" ht="30">
      <c r="A31" s="5" t="s">
        <v>20</v>
      </c>
      <c r="B31" s="2"/>
      <c r="C31" s="1" t="s">
        <v>1</v>
      </c>
      <c r="D31" s="2" t="s">
        <v>103</v>
      </c>
      <c r="E31" s="10" t="s">
        <v>15</v>
      </c>
      <c r="F31" s="11">
        <f t="shared" si="4"/>
        <v>0</v>
      </c>
      <c r="G31" s="11">
        <f t="shared" si="5"/>
        <v>2</v>
      </c>
      <c r="H31" s="11">
        <f t="shared" si="6"/>
        <v>0</v>
      </c>
      <c r="I31" s="12">
        <f t="shared" si="7"/>
        <v>2</v>
      </c>
    </row>
    <row r="32" spans="1:9" ht="30">
      <c r="A32" s="5" t="s">
        <v>20</v>
      </c>
      <c r="B32" s="2"/>
      <c r="C32" s="1"/>
      <c r="D32" s="2" t="s">
        <v>104</v>
      </c>
      <c r="E32" s="10" t="s">
        <v>15</v>
      </c>
      <c r="F32" s="11">
        <f t="shared" si="4"/>
        <v>0</v>
      </c>
      <c r="G32" s="11">
        <f t="shared" si="5"/>
        <v>2</v>
      </c>
      <c r="H32" s="11">
        <f t="shared" si="6"/>
        <v>0</v>
      </c>
      <c r="I32" s="12">
        <f t="shared" si="7"/>
        <v>2</v>
      </c>
    </row>
    <row r="33" spans="1:9" ht="45">
      <c r="A33" s="5" t="s">
        <v>20</v>
      </c>
      <c r="B33" s="2"/>
      <c r="C33" s="1" t="s">
        <v>1</v>
      </c>
      <c r="D33" s="2" t="s">
        <v>105</v>
      </c>
      <c r="E33" s="10" t="s">
        <v>15</v>
      </c>
      <c r="F33" s="11">
        <f t="shared" si="4"/>
        <v>0</v>
      </c>
      <c r="G33" s="11">
        <f t="shared" si="5"/>
        <v>2</v>
      </c>
      <c r="H33" s="11">
        <f t="shared" si="6"/>
        <v>0</v>
      </c>
      <c r="I33" s="12">
        <f t="shared" si="7"/>
        <v>2</v>
      </c>
    </row>
    <row r="34" spans="1:9">
      <c r="A34" s="4"/>
      <c r="B34" s="2"/>
      <c r="C34" s="1"/>
      <c r="D34" s="2"/>
      <c r="E34" s="32"/>
      <c r="F34" s="11"/>
      <c r="G34" s="11"/>
      <c r="H34" s="11"/>
      <c r="I34" s="12"/>
    </row>
    <row r="35" spans="1:9" ht="30">
      <c r="A35" s="4"/>
      <c r="B35" s="2"/>
      <c r="C35" s="1"/>
      <c r="D35" s="2" t="s">
        <v>106</v>
      </c>
      <c r="E35" s="32"/>
      <c r="F35" s="11"/>
      <c r="G35" s="11"/>
      <c r="H35" s="11"/>
      <c r="I35" s="12"/>
    </row>
    <row r="36" spans="1:9" ht="30">
      <c r="A36" s="5" t="s">
        <v>20</v>
      </c>
      <c r="B36" s="2"/>
      <c r="C36" s="1" t="s">
        <v>1</v>
      </c>
      <c r="D36" s="2" t="s">
        <v>107</v>
      </c>
      <c r="E36" s="10" t="s">
        <v>15</v>
      </c>
      <c r="F36" s="11">
        <f t="shared" si="4"/>
        <v>0</v>
      </c>
      <c r="G36" s="11">
        <f t="shared" si="5"/>
        <v>2</v>
      </c>
      <c r="H36" s="11">
        <f t="shared" si="6"/>
        <v>0</v>
      </c>
      <c r="I36" s="12">
        <f t="shared" si="7"/>
        <v>2</v>
      </c>
    </row>
    <row r="37" spans="1:9" ht="30">
      <c r="A37" s="5" t="s">
        <v>20</v>
      </c>
      <c r="B37" s="2"/>
      <c r="C37" s="1" t="s">
        <v>1</v>
      </c>
      <c r="D37" s="2" t="s">
        <v>108</v>
      </c>
      <c r="E37" s="10" t="s">
        <v>15</v>
      </c>
      <c r="F37" s="11">
        <f t="shared" si="4"/>
        <v>0</v>
      </c>
      <c r="G37" s="11">
        <f t="shared" si="5"/>
        <v>2</v>
      </c>
      <c r="H37" s="11">
        <f t="shared" si="6"/>
        <v>0</v>
      </c>
      <c r="I37" s="12">
        <f t="shared" si="7"/>
        <v>2</v>
      </c>
    </row>
    <row r="38" spans="1:9">
      <c r="A38" s="5" t="s">
        <v>20</v>
      </c>
      <c r="B38" s="2"/>
      <c r="C38" s="1"/>
      <c r="D38" s="2"/>
      <c r="E38" s="10"/>
      <c r="F38" s="11"/>
      <c r="G38" s="11"/>
      <c r="H38" s="11"/>
      <c r="I38" s="12"/>
    </row>
    <row r="39" spans="1:9" ht="30">
      <c r="A39" s="5" t="s">
        <v>20</v>
      </c>
      <c r="B39" s="2"/>
      <c r="C39" s="1"/>
      <c r="D39" s="2" t="s">
        <v>109</v>
      </c>
      <c r="E39" s="10"/>
      <c r="F39" s="11"/>
      <c r="G39" s="11"/>
      <c r="H39" s="11"/>
      <c r="I39" s="12"/>
    </row>
    <row r="40" spans="1:9">
      <c r="A40" s="5" t="s">
        <v>20</v>
      </c>
      <c r="B40" s="2"/>
      <c r="C40" s="1" t="s">
        <v>1</v>
      </c>
      <c r="D40" s="2" t="s">
        <v>110</v>
      </c>
      <c r="E40" s="10" t="s">
        <v>15</v>
      </c>
      <c r="F40" s="11">
        <f t="shared" si="4"/>
        <v>0</v>
      </c>
      <c r="G40" s="11">
        <f t="shared" si="5"/>
        <v>2</v>
      </c>
      <c r="H40" s="11">
        <f t="shared" si="6"/>
        <v>0</v>
      </c>
      <c r="I40" s="12">
        <f t="shared" si="7"/>
        <v>2</v>
      </c>
    </row>
    <row r="41" spans="1:9" ht="30">
      <c r="A41" s="5" t="s">
        <v>20</v>
      </c>
      <c r="B41" s="2"/>
      <c r="C41" s="1" t="s">
        <v>1</v>
      </c>
      <c r="D41" s="2" t="s">
        <v>111</v>
      </c>
      <c r="E41" s="10" t="s">
        <v>15</v>
      </c>
      <c r="F41" s="11">
        <f t="shared" si="4"/>
        <v>0</v>
      </c>
      <c r="G41" s="11">
        <f t="shared" si="5"/>
        <v>2</v>
      </c>
      <c r="H41" s="11">
        <f t="shared" si="6"/>
        <v>0</v>
      </c>
      <c r="I41" s="12">
        <f t="shared" si="7"/>
        <v>2</v>
      </c>
    </row>
    <row r="42" spans="1:9">
      <c r="A42" s="4"/>
      <c r="B42" s="2"/>
      <c r="C42" s="1"/>
      <c r="D42" s="2"/>
      <c r="E42" s="32"/>
      <c r="F42" s="11"/>
      <c r="G42" s="11"/>
      <c r="H42" s="11"/>
      <c r="I42" s="12"/>
    </row>
    <row r="43" spans="1:9" ht="30">
      <c r="A43" s="4"/>
      <c r="B43" s="2"/>
      <c r="C43" s="1"/>
      <c r="D43" s="31" t="s">
        <v>112</v>
      </c>
      <c r="E43" s="32"/>
      <c r="F43" s="11"/>
      <c r="G43" s="11"/>
      <c r="H43" s="11"/>
      <c r="I43" s="12"/>
    </row>
    <row r="44" spans="1:9" ht="60">
      <c r="A44" s="5" t="s">
        <v>20</v>
      </c>
      <c r="B44" s="2"/>
      <c r="C44" s="1" t="s">
        <v>1</v>
      </c>
      <c r="D44" s="2" t="s">
        <v>113</v>
      </c>
      <c r="E44" s="10" t="s">
        <v>15</v>
      </c>
      <c r="F44" s="11">
        <f t="shared" si="4"/>
        <v>0</v>
      </c>
      <c r="G44" s="11">
        <f t="shared" si="5"/>
        <v>2</v>
      </c>
      <c r="H44" s="11">
        <f t="shared" si="6"/>
        <v>0</v>
      </c>
      <c r="I44" s="12">
        <f t="shared" si="7"/>
        <v>2</v>
      </c>
    </row>
    <row r="45" spans="1:9" ht="45">
      <c r="A45" s="5" t="s">
        <v>20</v>
      </c>
      <c r="B45" s="2"/>
      <c r="C45" s="1" t="s">
        <v>1</v>
      </c>
      <c r="D45" s="2" t="s">
        <v>114</v>
      </c>
      <c r="E45" s="10" t="s">
        <v>15</v>
      </c>
      <c r="F45" s="11">
        <f t="shared" si="4"/>
        <v>0</v>
      </c>
      <c r="G45" s="11">
        <f t="shared" si="5"/>
        <v>2</v>
      </c>
      <c r="H45" s="11">
        <f t="shared" si="6"/>
        <v>0</v>
      </c>
      <c r="I45" s="12">
        <f t="shared" si="7"/>
        <v>2</v>
      </c>
    </row>
    <row r="46" spans="1:9" ht="45">
      <c r="A46" s="5" t="s">
        <v>20</v>
      </c>
      <c r="B46" s="2"/>
      <c r="C46" s="1" t="s">
        <v>1</v>
      </c>
      <c r="D46" s="2" t="s">
        <v>115</v>
      </c>
      <c r="E46" s="10" t="s">
        <v>15</v>
      </c>
      <c r="F46" s="11">
        <f t="shared" si="4"/>
        <v>0</v>
      </c>
      <c r="G46" s="11">
        <f t="shared" si="5"/>
        <v>2</v>
      </c>
      <c r="H46" s="11">
        <f t="shared" si="6"/>
        <v>0</v>
      </c>
      <c r="I46" s="12">
        <f t="shared" si="7"/>
        <v>2</v>
      </c>
    </row>
    <row r="47" spans="1:9">
      <c r="A47" s="4"/>
      <c r="B47" s="2"/>
      <c r="C47" s="1"/>
      <c r="D47" s="2"/>
      <c r="E47" s="32"/>
      <c r="F47" s="11"/>
      <c r="G47" s="11"/>
      <c r="H47" s="11"/>
      <c r="I47" s="12"/>
    </row>
    <row r="48" spans="1:9" ht="30">
      <c r="A48" s="4"/>
      <c r="B48" s="2"/>
      <c r="C48" s="1"/>
      <c r="D48" s="2" t="s">
        <v>116</v>
      </c>
      <c r="E48" s="32"/>
      <c r="F48" s="11"/>
      <c r="G48" s="11"/>
      <c r="H48" s="11"/>
      <c r="I48" s="12"/>
    </row>
    <row r="49" spans="1:9" ht="45">
      <c r="A49" s="5" t="s">
        <v>20</v>
      </c>
      <c r="B49" s="2"/>
      <c r="C49" s="1" t="s">
        <v>1</v>
      </c>
      <c r="D49" s="2" t="s">
        <v>117</v>
      </c>
      <c r="E49" s="10" t="s">
        <v>15</v>
      </c>
      <c r="F49" s="11">
        <f t="shared" si="4"/>
        <v>0</v>
      </c>
      <c r="G49" s="11">
        <f t="shared" si="5"/>
        <v>2</v>
      </c>
      <c r="H49" s="11">
        <f t="shared" si="6"/>
        <v>0</v>
      </c>
      <c r="I49" s="12">
        <f t="shared" si="7"/>
        <v>2</v>
      </c>
    </row>
    <row r="50" spans="1:9" ht="30">
      <c r="A50" s="5" t="s">
        <v>20</v>
      </c>
      <c r="B50" s="2"/>
      <c r="C50" s="1" t="s">
        <v>1</v>
      </c>
      <c r="D50" s="2" t="s">
        <v>118</v>
      </c>
      <c r="E50" s="10" t="s">
        <v>15</v>
      </c>
      <c r="F50" s="11">
        <f t="shared" si="4"/>
        <v>0</v>
      </c>
      <c r="G50" s="11">
        <f t="shared" si="5"/>
        <v>2</v>
      </c>
      <c r="H50" s="11">
        <f t="shared" si="6"/>
        <v>0</v>
      </c>
      <c r="I50" s="12">
        <f t="shared" si="7"/>
        <v>2</v>
      </c>
    </row>
    <row r="51" spans="1:9">
      <c r="A51" s="5" t="s">
        <v>20</v>
      </c>
      <c r="B51" s="2"/>
      <c r="C51" s="2"/>
      <c r="D51" s="2"/>
      <c r="E51" s="10"/>
      <c r="F51" s="11"/>
      <c r="G51" s="11"/>
      <c r="H51" s="11"/>
      <c r="I51" s="12"/>
    </row>
    <row r="52" spans="1:9" ht="30">
      <c r="A52" s="5" t="s">
        <v>20</v>
      </c>
      <c r="B52" s="2"/>
      <c r="C52" s="2"/>
      <c r="D52" s="2" t="s">
        <v>119</v>
      </c>
      <c r="E52" s="10"/>
      <c r="F52" s="11"/>
      <c r="G52" s="11"/>
      <c r="H52" s="11"/>
      <c r="I52" s="12"/>
    </row>
    <row r="53" spans="1:9" ht="30">
      <c r="A53" s="5" t="s">
        <v>20</v>
      </c>
      <c r="B53" s="2"/>
      <c r="C53" s="1" t="s">
        <v>1</v>
      </c>
      <c r="D53" s="2" t="s">
        <v>120</v>
      </c>
      <c r="E53" s="10" t="s">
        <v>15</v>
      </c>
      <c r="F53" s="11">
        <f t="shared" si="4"/>
        <v>0</v>
      </c>
      <c r="G53" s="11">
        <f t="shared" si="5"/>
        <v>2</v>
      </c>
      <c r="H53" s="11">
        <f t="shared" si="6"/>
        <v>0</v>
      </c>
      <c r="I53" s="12">
        <f t="shared" si="7"/>
        <v>2</v>
      </c>
    </row>
    <row r="54" spans="1:9" ht="45">
      <c r="A54" s="5" t="s">
        <v>20</v>
      </c>
      <c r="B54" s="2"/>
      <c r="C54" s="1" t="s">
        <v>1</v>
      </c>
      <c r="D54" s="2" t="s">
        <v>121</v>
      </c>
      <c r="E54" s="10" t="s">
        <v>15</v>
      </c>
      <c r="F54" s="11">
        <f t="shared" si="4"/>
        <v>0</v>
      </c>
      <c r="G54" s="11">
        <f t="shared" si="5"/>
        <v>2</v>
      </c>
      <c r="H54" s="11">
        <f t="shared" si="6"/>
        <v>0</v>
      </c>
      <c r="I54" s="12">
        <f t="shared" si="7"/>
        <v>2</v>
      </c>
    </row>
    <row r="55" spans="1:9">
      <c r="A55" s="4"/>
      <c r="B55" s="2"/>
      <c r="C55" s="1"/>
      <c r="D55" s="2"/>
      <c r="E55" s="10"/>
      <c r="F55" s="11"/>
      <c r="G55" s="11"/>
      <c r="H55" s="11"/>
      <c r="I55" s="12"/>
    </row>
    <row r="56" spans="1:9" ht="30">
      <c r="A56" s="4"/>
      <c r="B56" s="2"/>
      <c r="C56" s="1"/>
      <c r="D56" s="2" t="s">
        <v>122</v>
      </c>
      <c r="E56" s="10"/>
      <c r="F56" s="11"/>
      <c r="G56" s="11"/>
      <c r="H56" s="11"/>
      <c r="I56" s="12"/>
    </row>
    <row r="57" spans="1:9" ht="30">
      <c r="A57" s="5" t="s">
        <v>20</v>
      </c>
      <c r="B57" s="2"/>
      <c r="C57" s="1" t="s">
        <v>1</v>
      </c>
      <c r="D57" s="2" t="s">
        <v>123</v>
      </c>
      <c r="E57" s="10" t="s">
        <v>15</v>
      </c>
      <c r="F57" s="11">
        <f t="shared" si="4"/>
        <v>0</v>
      </c>
      <c r="G57" s="11">
        <f t="shared" si="5"/>
        <v>2</v>
      </c>
      <c r="H57" s="11">
        <f t="shared" si="6"/>
        <v>0</v>
      </c>
      <c r="I57" s="12">
        <f t="shared" si="7"/>
        <v>2</v>
      </c>
    </row>
    <row r="58" spans="1:9">
      <c r="A58" s="4"/>
      <c r="B58" s="2"/>
      <c r="C58" s="1"/>
      <c r="D58" s="2"/>
      <c r="E58" s="32"/>
      <c r="F58" s="11"/>
      <c r="G58" s="11"/>
      <c r="H58" s="11"/>
      <c r="I58" s="12"/>
    </row>
    <row r="59" spans="1:9" ht="30">
      <c r="A59" s="4"/>
      <c r="B59" s="2"/>
      <c r="C59" s="1"/>
      <c r="D59" s="2" t="s">
        <v>124</v>
      </c>
      <c r="E59" s="32"/>
      <c r="F59" s="11"/>
      <c r="G59" s="11"/>
      <c r="H59" s="11"/>
      <c r="I59" s="12"/>
    </row>
    <row r="60" spans="1:9">
      <c r="A60" s="5" t="s">
        <v>20</v>
      </c>
      <c r="B60" s="2"/>
      <c r="C60" s="1" t="s">
        <v>1</v>
      </c>
      <c r="D60" s="2" t="s">
        <v>125</v>
      </c>
      <c r="E60" s="10" t="s">
        <v>15</v>
      </c>
      <c r="F60" s="11">
        <f t="shared" si="4"/>
        <v>0</v>
      </c>
      <c r="G60" s="11">
        <f t="shared" si="5"/>
        <v>2</v>
      </c>
      <c r="H60" s="11">
        <f t="shared" si="6"/>
        <v>0</v>
      </c>
      <c r="I60" s="12">
        <f t="shared" si="7"/>
        <v>2</v>
      </c>
    </row>
    <row r="61" spans="1:9">
      <c r="A61" s="5" t="s">
        <v>20</v>
      </c>
      <c r="B61" s="2"/>
      <c r="C61" s="1" t="s">
        <v>1</v>
      </c>
      <c r="D61" s="2" t="s">
        <v>126</v>
      </c>
      <c r="E61" s="38" t="s">
        <v>15</v>
      </c>
      <c r="F61" s="15">
        <f t="shared" si="4"/>
        <v>0</v>
      </c>
      <c r="G61" s="15">
        <f t="shared" si="5"/>
        <v>2</v>
      </c>
      <c r="H61" s="15">
        <f t="shared" si="6"/>
        <v>0</v>
      </c>
      <c r="I61" s="16">
        <f t="shared" si="7"/>
        <v>2</v>
      </c>
    </row>
  </sheetData>
  <dataValidations count="2">
    <dataValidation type="list" allowBlank="1" showInputMessage="1" showErrorMessage="1" sqref="E4:E61">
      <formula1>parametro!$A$3:$A$8</formula1>
    </dataValidation>
    <dataValidation type="list" allowBlank="1" showInputMessage="1" showErrorMessage="1" sqref="A4:A61">
      <formula1>parametro!$B$3:$B$8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0"/>
  <sheetViews>
    <sheetView workbookViewId="0">
      <selection activeCell="L11" sqref="L11"/>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52</v>
      </c>
      <c r="H1" t="s">
        <v>21</v>
      </c>
      <c r="I1" t="s">
        <v>22</v>
      </c>
    </row>
    <row r="2" spans="1:9">
      <c r="H2">
        <f>SUM(H4:H100)</f>
        <v>0</v>
      </c>
      <c r="I2">
        <f>SUM(I4:I100)</f>
        <v>44</v>
      </c>
    </row>
    <row r="3" spans="1:9">
      <c r="A3" s="2" t="s">
        <v>21</v>
      </c>
      <c r="B3" s="18"/>
      <c r="C3" s="19" t="s">
        <v>25</v>
      </c>
      <c r="D3" s="20" t="s">
        <v>26</v>
      </c>
      <c r="E3" s="7"/>
      <c r="F3" s="8"/>
      <c r="G3" s="8"/>
      <c r="H3" s="8"/>
      <c r="I3" s="9"/>
    </row>
    <row r="4" spans="1:9" ht="30">
      <c r="A4" s="5"/>
      <c r="B4" s="2"/>
      <c r="C4" s="2"/>
      <c r="D4" s="31" t="s">
        <v>127</v>
      </c>
      <c r="E4" s="10"/>
      <c r="F4" s="11"/>
      <c r="G4" s="11"/>
      <c r="H4" s="11"/>
      <c r="I4" s="12"/>
    </row>
    <row r="5" spans="1:9" ht="30">
      <c r="A5" s="5" t="s">
        <v>20</v>
      </c>
      <c r="B5" s="2"/>
      <c r="C5" s="2"/>
      <c r="D5" s="2" t="s">
        <v>128</v>
      </c>
      <c r="E5" s="10" t="s">
        <v>15</v>
      </c>
      <c r="F5" s="11">
        <f t="shared" ref="F5:F24" si="0">IF(A5="Si",1,0)</f>
        <v>0</v>
      </c>
      <c r="G5" s="11">
        <f t="shared" ref="G5:G24" si="1">IF(E5="indispensable",2,IF(E5="deseable",1,0))</f>
        <v>2</v>
      </c>
      <c r="H5" s="11">
        <f t="shared" ref="H5:H24" si="2">F5*G5</f>
        <v>0</v>
      </c>
      <c r="I5" s="12">
        <f t="shared" ref="I5:I24" si="3">G5</f>
        <v>2</v>
      </c>
    </row>
    <row r="6" spans="1:9">
      <c r="A6" s="5" t="s">
        <v>20</v>
      </c>
      <c r="B6" s="2"/>
      <c r="C6" s="2"/>
      <c r="D6" s="2" t="s">
        <v>129</v>
      </c>
      <c r="E6" s="10" t="s">
        <v>15</v>
      </c>
      <c r="F6" s="11">
        <f t="shared" si="0"/>
        <v>0</v>
      </c>
      <c r="G6" s="11">
        <f t="shared" si="1"/>
        <v>2</v>
      </c>
      <c r="H6" s="11">
        <f t="shared" si="2"/>
        <v>0</v>
      </c>
      <c r="I6" s="12">
        <f t="shared" si="3"/>
        <v>2</v>
      </c>
    </row>
    <row r="7" spans="1:9">
      <c r="A7" s="5" t="s">
        <v>20</v>
      </c>
      <c r="B7" s="2"/>
      <c r="C7" s="2"/>
      <c r="D7" s="2" t="s">
        <v>130</v>
      </c>
      <c r="E7" s="10" t="s">
        <v>15</v>
      </c>
      <c r="F7" s="11">
        <f t="shared" si="0"/>
        <v>0</v>
      </c>
      <c r="G7" s="11">
        <f t="shared" si="1"/>
        <v>2</v>
      </c>
      <c r="H7" s="11">
        <f t="shared" si="2"/>
        <v>0</v>
      </c>
      <c r="I7" s="12">
        <f t="shared" si="3"/>
        <v>2</v>
      </c>
    </row>
    <row r="8" spans="1:9">
      <c r="A8" s="5"/>
      <c r="B8" s="2"/>
      <c r="C8" s="2"/>
      <c r="D8" s="2"/>
      <c r="E8" s="10"/>
      <c r="F8" s="11"/>
      <c r="G8" s="11"/>
      <c r="H8" s="11"/>
      <c r="I8" s="12"/>
    </row>
    <row r="9" spans="1:9" ht="30">
      <c r="A9" s="5"/>
      <c r="B9" s="2"/>
      <c r="C9" s="2"/>
      <c r="D9" s="31" t="s">
        <v>131</v>
      </c>
      <c r="E9" s="10"/>
      <c r="F9" s="11"/>
      <c r="G9" s="11"/>
      <c r="H9" s="11"/>
      <c r="I9" s="12"/>
    </row>
    <row r="10" spans="1:9">
      <c r="A10" s="5" t="s">
        <v>20</v>
      </c>
      <c r="B10" s="2"/>
      <c r="C10" s="2"/>
      <c r="D10" s="2" t="s">
        <v>132</v>
      </c>
      <c r="E10" s="10" t="s">
        <v>15</v>
      </c>
      <c r="F10" s="11">
        <f t="shared" si="0"/>
        <v>0</v>
      </c>
      <c r="G10" s="11">
        <f t="shared" si="1"/>
        <v>2</v>
      </c>
      <c r="H10" s="11">
        <f t="shared" si="2"/>
        <v>0</v>
      </c>
      <c r="I10" s="12">
        <f t="shared" si="3"/>
        <v>2</v>
      </c>
    </row>
    <row r="11" spans="1:9" ht="30">
      <c r="A11" s="5" t="s">
        <v>20</v>
      </c>
      <c r="B11" s="2"/>
      <c r="C11" s="2"/>
      <c r="D11" s="2" t="s">
        <v>133</v>
      </c>
      <c r="E11" s="10" t="s">
        <v>15</v>
      </c>
      <c r="F11" s="11">
        <f t="shared" si="0"/>
        <v>0</v>
      </c>
      <c r="G11" s="11">
        <f t="shared" si="1"/>
        <v>2</v>
      </c>
      <c r="H11" s="11">
        <f t="shared" si="2"/>
        <v>0</v>
      </c>
      <c r="I11" s="12">
        <f t="shared" si="3"/>
        <v>2</v>
      </c>
    </row>
    <row r="12" spans="1:9" ht="45">
      <c r="A12" s="5" t="s">
        <v>20</v>
      </c>
      <c r="B12" s="2"/>
      <c r="C12" s="2"/>
      <c r="D12" s="2" t="s">
        <v>134</v>
      </c>
      <c r="E12" s="10" t="s">
        <v>15</v>
      </c>
      <c r="F12" s="11">
        <f t="shared" si="0"/>
        <v>0</v>
      </c>
      <c r="G12" s="11">
        <f t="shared" si="1"/>
        <v>2</v>
      </c>
      <c r="H12" s="11">
        <f t="shared" si="2"/>
        <v>0</v>
      </c>
      <c r="I12" s="12">
        <f t="shared" si="3"/>
        <v>2</v>
      </c>
    </row>
    <row r="13" spans="1:9">
      <c r="A13" s="5"/>
      <c r="B13" s="2"/>
      <c r="C13" s="2"/>
      <c r="D13" s="2"/>
      <c r="E13" s="10"/>
      <c r="F13" s="11"/>
      <c r="G13" s="11"/>
      <c r="H13" s="11"/>
      <c r="I13" s="12"/>
    </row>
    <row r="14" spans="1:9" ht="30">
      <c r="A14" s="5"/>
      <c r="B14" s="2"/>
      <c r="C14" s="2"/>
      <c r="D14" s="31" t="s">
        <v>135</v>
      </c>
      <c r="E14" s="10"/>
      <c r="F14" s="11"/>
      <c r="G14" s="11"/>
      <c r="H14" s="11"/>
      <c r="I14" s="12"/>
    </row>
    <row r="15" spans="1:9">
      <c r="A15" s="5" t="s">
        <v>20</v>
      </c>
      <c r="B15" s="2"/>
      <c r="C15" s="2"/>
      <c r="D15" s="2" t="s">
        <v>136</v>
      </c>
      <c r="E15" s="10" t="s">
        <v>15</v>
      </c>
      <c r="F15" s="11">
        <f t="shared" si="0"/>
        <v>0</v>
      </c>
      <c r="G15" s="11">
        <f t="shared" si="1"/>
        <v>2</v>
      </c>
      <c r="H15" s="11">
        <f t="shared" si="2"/>
        <v>0</v>
      </c>
      <c r="I15" s="12">
        <f t="shared" si="3"/>
        <v>2</v>
      </c>
    </row>
    <row r="16" spans="1:9">
      <c r="A16" s="5" t="s">
        <v>20</v>
      </c>
      <c r="B16" s="2"/>
      <c r="C16" s="2"/>
      <c r="D16" s="2" t="s">
        <v>137</v>
      </c>
      <c r="E16" s="10" t="s">
        <v>15</v>
      </c>
      <c r="F16" s="11">
        <f t="shared" si="0"/>
        <v>0</v>
      </c>
      <c r="G16" s="11">
        <f t="shared" si="1"/>
        <v>2</v>
      </c>
      <c r="H16" s="11">
        <f t="shared" si="2"/>
        <v>0</v>
      </c>
      <c r="I16" s="12">
        <f t="shared" si="3"/>
        <v>2</v>
      </c>
    </row>
    <row r="17" spans="1:9">
      <c r="A17" s="5" t="s">
        <v>20</v>
      </c>
      <c r="B17" s="2"/>
      <c r="C17" s="2"/>
      <c r="D17" s="2" t="s">
        <v>138</v>
      </c>
      <c r="E17" s="10" t="s">
        <v>15</v>
      </c>
      <c r="F17" s="11">
        <f t="shared" si="0"/>
        <v>0</v>
      </c>
      <c r="G17" s="11">
        <f t="shared" si="1"/>
        <v>2</v>
      </c>
      <c r="H17" s="11">
        <f t="shared" si="2"/>
        <v>0</v>
      </c>
      <c r="I17" s="12">
        <f t="shared" si="3"/>
        <v>2</v>
      </c>
    </row>
    <row r="18" spans="1:9">
      <c r="A18" s="5" t="s">
        <v>20</v>
      </c>
      <c r="B18" s="2"/>
      <c r="C18" s="2"/>
      <c r="D18" s="2" t="s">
        <v>139</v>
      </c>
      <c r="E18" s="10" t="s">
        <v>15</v>
      </c>
      <c r="F18" s="11">
        <f t="shared" si="0"/>
        <v>0</v>
      </c>
      <c r="G18" s="11">
        <f t="shared" si="1"/>
        <v>2</v>
      </c>
      <c r="H18" s="11">
        <f t="shared" si="2"/>
        <v>0</v>
      </c>
      <c r="I18" s="12">
        <f t="shared" si="3"/>
        <v>2</v>
      </c>
    </row>
    <row r="19" spans="1:9">
      <c r="A19" s="5"/>
      <c r="B19" s="2"/>
      <c r="C19" s="2"/>
      <c r="D19" s="2"/>
      <c r="E19" s="10"/>
      <c r="F19" s="11"/>
      <c r="G19" s="11"/>
      <c r="H19" s="11"/>
      <c r="I19" s="12"/>
    </row>
    <row r="20" spans="1:9" ht="30">
      <c r="A20" s="5"/>
      <c r="B20" s="2"/>
      <c r="C20" s="2"/>
      <c r="D20" s="31" t="s">
        <v>140</v>
      </c>
      <c r="E20" s="10"/>
      <c r="F20" s="11"/>
      <c r="G20" s="11"/>
      <c r="H20" s="11"/>
      <c r="I20" s="12"/>
    </row>
    <row r="21" spans="1:9" ht="30">
      <c r="A21" s="5" t="s">
        <v>20</v>
      </c>
      <c r="B21" s="2"/>
      <c r="C21" s="2"/>
      <c r="D21" s="2" t="s">
        <v>141</v>
      </c>
      <c r="E21" s="10" t="s">
        <v>15</v>
      </c>
      <c r="F21" s="11">
        <f t="shared" si="0"/>
        <v>0</v>
      </c>
      <c r="G21" s="11">
        <f t="shared" si="1"/>
        <v>2</v>
      </c>
      <c r="H21" s="11">
        <f t="shared" si="2"/>
        <v>0</v>
      </c>
      <c r="I21" s="12">
        <f t="shared" si="3"/>
        <v>2</v>
      </c>
    </row>
    <row r="22" spans="1:9">
      <c r="A22" s="5" t="s">
        <v>20</v>
      </c>
      <c r="B22" s="2"/>
      <c r="C22" s="2"/>
      <c r="D22" s="2" t="s">
        <v>142</v>
      </c>
      <c r="E22" s="10" t="s">
        <v>15</v>
      </c>
      <c r="F22" s="11">
        <f t="shared" si="0"/>
        <v>0</v>
      </c>
      <c r="G22" s="11">
        <f t="shared" si="1"/>
        <v>2</v>
      </c>
      <c r="H22" s="11">
        <f t="shared" si="2"/>
        <v>0</v>
      </c>
      <c r="I22" s="12">
        <f t="shared" si="3"/>
        <v>2</v>
      </c>
    </row>
    <row r="23" spans="1:9">
      <c r="A23" s="5"/>
      <c r="B23" s="2"/>
      <c r="C23" s="2"/>
      <c r="D23" s="2"/>
      <c r="E23" s="10"/>
      <c r="F23" s="11"/>
      <c r="G23" s="11"/>
      <c r="H23" s="11"/>
      <c r="I23" s="12"/>
    </row>
    <row r="24" spans="1:9" ht="30">
      <c r="A24" s="5"/>
      <c r="B24" s="2"/>
      <c r="C24" s="2"/>
      <c r="D24" s="2" t="s">
        <v>143</v>
      </c>
      <c r="E24" s="10"/>
      <c r="F24" s="11"/>
      <c r="G24" s="11"/>
      <c r="H24" s="11"/>
      <c r="I24" s="12"/>
    </row>
    <row r="25" spans="1:9" ht="75">
      <c r="A25" s="5" t="s">
        <v>20</v>
      </c>
      <c r="B25" s="2"/>
      <c r="C25" s="2"/>
      <c r="D25" s="2" t="s">
        <v>144</v>
      </c>
      <c r="E25" s="10" t="s">
        <v>15</v>
      </c>
      <c r="F25" s="11">
        <f t="shared" ref="F25:F40" si="4">IF(A25="Si",1,0)</f>
        <v>0</v>
      </c>
      <c r="G25" s="11">
        <f t="shared" ref="G25:G40" si="5">IF(E25="indispensable",2,IF(E25="deseable",1,0))</f>
        <v>2</v>
      </c>
      <c r="H25" s="11">
        <f t="shared" ref="H25:H40" si="6">F25*G25</f>
        <v>0</v>
      </c>
      <c r="I25" s="12">
        <f t="shared" ref="I25:I40" si="7">G25</f>
        <v>2</v>
      </c>
    </row>
    <row r="26" spans="1:9">
      <c r="A26" s="5" t="s">
        <v>20</v>
      </c>
      <c r="B26" s="2"/>
      <c r="C26" s="2"/>
      <c r="D26" s="2" t="s">
        <v>145</v>
      </c>
      <c r="E26" s="10" t="s">
        <v>15</v>
      </c>
      <c r="F26" s="11">
        <f t="shared" si="4"/>
        <v>0</v>
      </c>
      <c r="G26" s="11">
        <f t="shared" si="5"/>
        <v>2</v>
      </c>
      <c r="H26" s="11">
        <f t="shared" si="6"/>
        <v>0</v>
      </c>
      <c r="I26" s="12">
        <f t="shared" si="7"/>
        <v>2</v>
      </c>
    </row>
    <row r="27" spans="1:9" ht="30">
      <c r="A27" s="5" t="s">
        <v>20</v>
      </c>
      <c r="B27" s="2"/>
      <c r="C27" s="2"/>
      <c r="D27" s="2" t="s">
        <v>146</v>
      </c>
      <c r="E27" s="10" t="s">
        <v>15</v>
      </c>
      <c r="F27" s="11">
        <f t="shared" si="4"/>
        <v>0</v>
      </c>
      <c r="G27" s="11">
        <f t="shared" si="5"/>
        <v>2</v>
      </c>
      <c r="H27" s="11">
        <f t="shared" si="6"/>
        <v>0</v>
      </c>
      <c r="I27" s="12">
        <f t="shared" si="7"/>
        <v>2</v>
      </c>
    </row>
    <row r="28" spans="1:9">
      <c r="A28" s="5"/>
      <c r="B28" s="2"/>
      <c r="C28" s="2"/>
      <c r="D28" s="2"/>
      <c r="E28" s="10"/>
      <c r="F28" s="11"/>
      <c r="G28" s="11"/>
      <c r="H28" s="11"/>
      <c r="I28" s="12"/>
    </row>
    <row r="29" spans="1:9" ht="30">
      <c r="A29" s="5"/>
      <c r="B29" s="2"/>
      <c r="C29" s="2"/>
      <c r="D29" s="2" t="s">
        <v>147</v>
      </c>
      <c r="E29" s="10"/>
      <c r="F29" s="11"/>
      <c r="G29" s="11"/>
      <c r="H29" s="11"/>
      <c r="I29" s="12"/>
    </row>
    <row r="30" spans="1:9" ht="45">
      <c r="A30" s="5" t="s">
        <v>20</v>
      </c>
      <c r="B30" s="2"/>
      <c r="C30" s="2"/>
      <c r="D30" s="2" t="s">
        <v>148</v>
      </c>
      <c r="E30" s="10" t="s">
        <v>15</v>
      </c>
      <c r="F30" s="11">
        <f t="shared" si="4"/>
        <v>0</v>
      </c>
      <c r="G30" s="11">
        <f t="shared" si="5"/>
        <v>2</v>
      </c>
      <c r="H30" s="11">
        <f t="shared" si="6"/>
        <v>0</v>
      </c>
      <c r="I30" s="12">
        <f t="shared" si="7"/>
        <v>2</v>
      </c>
    </row>
    <row r="31" spans="1:9">
      <c r="A31" s="5"/>
      <c r="B31" s="2"/>
      <c r="C31" s="2"/>
      <c r="D31" s="2"/>
      <c r="E31" s="10"/>
      <c r="F31" s="11"/>
      <c r="G31" s="11"/>
      <c r="H31" s="11"/>
      <c r="I31" s="12"/>
    </row>
    <row r="32" spans="1:9" ht="30">
      <c r="A32" s="5"/>
      <c r="B32" s="2"/>
      <c r="C32" s="2"/>
      <c r="D32" s="2" t="s">
        <v>149</v>
      </c>
      <c r="E32" s="10"/>
      <c r="F32" s="11"/>
      <c r="G32" s="11"/>
      <c r="H32" s="11"/>
      <c r="I32" s="12"/>
    </row>
    <row r="33" spans="1:9" ht="45">
      <c r="A33" s="5" t="s">
        <v>20</v>
      </c>
      <c r="B33" s="2"/>
      <c r="C33" s="2"/>
      <c r="D33" s="2" t="s">
        <v>150</v>
      </c>
      <c r="E33" s="10" t="s">
        <v>15</v>
      </c>
      <c r="F33" s="11">
        <f t="shared" si="4"/>
        <v>0</v>
      </c>
      <c r="G33" s="11">
        <f t="shared" si="5"/>
        <v>2</v>
      </c>
      <c r="H33" s="11">
        <f t="shared" si="6"/>
        <v>0</v>
      </c>
      <c r="I33" s="12">
        <f t="shared" si="7"/>
        <v>2</v>
      </c>
    </row>
    <row r="34" spans="1:9">
      <c r="A34" s="5" t="s">
        <v>20</v>
      </c>
      <c r="B34" s="2"/>
      <c r="C34" s="2"/>
      <c r="D34" s="2" t="s">
        <v>151</v>
      </c>
      <c r="E34" s="10" t="s">
        <v>15</v>
      </c>
      <c r="F34" s="11">
        <f t="shared" si="4"/>
        <v>0</v>
      </c>
      <c r="G34" s="11">
        <f t="shared" si="5"/>
        <v>2</v>
      </c>
      <c r="H34" s="11">
        <f t="shared" si="6"/>
        <v>0</v>
      </c>
      <c r="I34" s="12">
        <f t="shared" si="7"/>
        <v>2</v>
      </c>
    </row>
    <row r="35" spans="1:9" ht="30">
      <c r="A35" s="5" t="s">
        <v>20</v>
      </c>
      <c r="B35" s="2"/>
      <c r="C35" s="2"/>
      <c r="D35" s="2" t="s">
        <v>152</v>
      </c>
      <c r="E35" s="10" t="s">
        <v>15</v>
      </c>
      <c r="F35" s="11">
        <f t="shared" si="4"/>
        <v>0</v>
      </c>
      <c r="G35" s="11">
        <f t="shared" si="5"/>
        <v>2</v>
      </c>
      <c r="H35" s="11">
        <f t="shared" si="6"/>
        <v>0</v>
      </c>
      <c r="I35" s="12">
        <f t="shared" si="7"/>
        <v>2</v>
      </c>
    </row>
    <row r="36" spans="1:9">
      <c r="A36" s="5"/>
      <c r="B36" s="2"/>
      <c r="C36" s="2"/>
      <c r="D36" s="2"/>
      <c r="E36" s="10"/>
      <c r="F36" s="11"/>
      <c r="G36" s="11"/>
      <c r="H36" s="11"/>
      <c r="I36" s="12"/>
    </row>
    <row r="37" spans="1:9" ht="30">
      <c r="A37" s="5"/>
      <c r="B37" s="2"/>
      <c r="C37" s="2"/>
      <c r="D37" s="2" t="s">
        <v>153</v>
      </c>
      <c r="E37" s="10"/>
      <c r="F37" s="11"/>
      <c r="G37" s="11"/>
      <c r="H37" s="11"/>
      <c r="I37" s="12"/>
    </row>
    <row r="38" spans="1:9">
      <c r="A38" s="5" t="s">
        <v>20</v>
      </c>
      <c r="B38" s="2"/>
      <c r="C38" s="2"/>
      <c r="D38" s="2" t="s">
        <v>154</v>
      </c>
      <c r="E38" s="10" t="s">
        <v>15</v>
      </c>
      <c r="F38" s="11">
        <f t="shared" si="4"/>
        <v>0</v>
      </c>
      <c r="G38" s="11">
        <f t="shared" si="5"/>
        <v>2</v>
      </c>
      <c r="H38" s="11">
        <f t="shared" si="6"/>
        <v>0</v>
      </c>
      <c r="I38" s="12">
        <f t="shared" si="7"/>
        <v>2</v>
      </c>
    </row>
    <row r="39" spans="1:9">
      <c r="A39" s="5" t="s">
        <v>20</v>
      </c>
      <c r="B39" s="2"/>
      <c r="C39" s="2"/>
      <c r="D39" s="2" t="s">
        <v>155</v>
      </c>
      <c r="E39" s="10" t="s">
        <v>15</v>
      </c>
      <c r="F39" s="11">
        <f t="shared" si="4"/>
        <v>0</v>
      </c>
      <c r="G39" s="11">
        <f t="shared" si="5"/>
        <v>2</v>
      </c>
      <c r="H39" s="11">
        <f t="shared" si="6"/>
        <v>0</v>
      </c>
      <c r="I39" s="12">
        <f t="shared" si="7"/>
        <v>2</v>
      </c>
    </row>
    <row r="40" spans="1:9">
      <c r="A40" s="5" t="s">
        <v>20</v>
      </c>
      <c r="B40" s="2"/>
      <c r="C40" s="2"/>
      <c r="D40" s="2" t="s">
        <v>156</v>
      </c>
      <c r="E40" s="38" t="s">
        <v>15</v>
      </c>
      <c r="F40" s="15">
        <f t="shared" si="4"/>
        <v>0</v>
      </c>
      <c r="G40" s="15">
        <f t="shared" si="5"/>
        <v>2</v>
      </c>
      <c r="H40" s="15">
        <f t="shared" si="6"/>
        <v>0</v>
      </c>
      <c r="I40" s="16">
        <f t="shared" si="7"/>
        <v>2</v>
      </c>
    </row>
  </sheetData>
  <dataValidations count="2">
    <dataValidation type="list" allowBlank="1" showInputMessage="1" showErrorMessage="1" sqref="E4:E40">
      <formula1>parametro!$A$3:$A$8</formula1>
    </dataValidation>
    <dataValidation type="list" allowBlank="1" showInputMessage="1" showErrorMessage="1" sqref="A4:A40">
      <formula1>parametro!$B$3:$B$8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L9" sqref="L9"/>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53</v>
      </c>
      <c r="H1" t="s">
        <v>21</v>
      </c>
      <c r="I1" t="s">
        <v>22</v>
      </c>
    </row>
    <row r="2" spans="1:9">
      <c r="H2">
        <f>SUM(H4:H100)</f>
        <v>0</v>
      </c>
      <c r="I2">
        <f>SUM(I4:I100)</f>
        <v>32</v>
      </c>
    </row>
    <row r="3" spans="1:9">
      <c r="A3" s="2" t="s">
        <v>21</v>
      </c>
      <c r="B3" s="18"/>
      <c r="C3" s="19" t="s">
        <v>25</v>
      </c>
      <c r="D3" s="33" t="s">
        <v>26</v>
      </c>
      <c r="E3" s="34"/>
      <c r="F3" s="35"/>
      <c r="G3" s="35"/>
      <c r="H3" s="35"/>
      <c r="I3" s="36"/>
    </row>
    <row r="4" spans="1:9" ht="30">
      <c r="A4" s="5" t="s">
        <v>20</v>
      </c>
      <c r="B4" s="2"/>
      <c r="C4" s="18" t="s">
        <v>27</v>
      </c>
      <c r="D4" s="37" t="s">
        <v>157</v>
      </c>
      <c r="E4" s="10" t="s">
        <v>15</v>
      </c>
      <c r="F4" s="11">
        <f>IF(A4="Si",1,0)</f>
        <v>0</v>
      </c>
      <c r="G4" s="11">
        <f>IF(E4="indispensable",2,IF(E4="deseable",1,0))</f>
        <v>2</v>
      </c>
      <c r="H4" s="11">
        <f>F4*G4</f>
        <v>0</v>
      </c>
      <c r="I4" s="12">
        <f>G4</f>
        <v>2</v>
      </c>
    </row>
    <row r="5" spans="1:9" ht="30">
      <c r="A5" s="5" t="s">
        <v>20</v>
      </c>
      <c r="B5" s="2"/>
      <c r="C5" s="1" t="s">
        <v>1</v>
      </c>
      <c r="D5" s="37" t="s">
        <v>158</v>
      </c>
      <c r="E5" s="10" t="s">
        <v>15</v>
      </c>
      <c r="F5" s="11">
        <f t="shared" ref="F5:F19" si="0">IF(A5="Si",1,0)</f>
        <v>0</v>
      </c>
      <c r="G5" s="11">
        <f t="shared" ref="G5:G19" si="1">IF(E5="indispensable",2,IF(E5="deseable",1,0))</f>
        <v>2</v>
      </c>
      <c r="H5" s="11">
        <f t="shared" ref="H5:H19" si="2">F5*G5</f>
        <v>0</v>
      </c>
      <c r="I5" s="12">
        <f t="shared" ref="I5:I19" si="3">G5</f>
        <v>2</v>
      </c>
    </row>
    <row r="6" spans="1:9" ht="30">
      <c r="A6" s="5" t="s">
        <v>20</v>
      </c>
      <c r="B6" s="2"/>
      <c r="C6" s="1" t="s">
        <v>1</v>
      </c>
      <c r="D6" s="37" t="s">
        <v>159</v>
      </c>
      <c r="E6" s="10" t="s">
        <v>15</v>
      </c>
      <c r="F6" s="11">
        <f t="shared" si="0"/>
        <v>0</v>
      </c>
      <c r="G6" s="11">
        <f t="shared" si="1"/>
        <v>2</v>
      </c>
      <c r="H6" s="11">
        <f t="shared" si="2"/>
        <v>0</v>
      </c>
      <c r="I6" s="12">
        <f t="shared" si="3"/>
        <v>2</v>
      </c>
    </row>
    <row r="7" spans="1:9" ht="45">
      <c r="A7" s="5" t="s">
        <v>20</v>
      </c>
      <c r="B7" s="2"/>
      <c r="C7" s="1" t="s">
        <v>1</v>
      </c>
      <c r="D7" s="37" t="s">
        <v>160</v>
      </c>
      <c r="E7" s="10" t="s">
        <v>15</v>
      </c>
      <c r="F7" s="11">
        <f t="shared" si="0"/>
        <v>0</v>
      </c>
      <c r="G7" s="11">
        <f t="shared" si="1"/>
        <v>2</v>
      </c>
      <c r="H7" s="11">
        <f t="shared" si="2"/>
        <v>0</v>
      </c>
      <c r="I7" s="12">
        <f t="shared" si="3"/>
        <v>2</v>
      </c>
    </row>
    <row r="8" spans="1:9" ht="45">
      <c r="A8" s="5" t="s">
        <v>20</v>
      </c>
      <c r="B8" s="2"/>
      <c r="C8" s="1" t="s">
        <v>1</v>
      </c>
      <c r="D8" s="37" t="s">
        <v>161</v>
      </c>
      <c r="E8" s="10" t="s">
        <v>15</v>
      </c>
      <c r="F8" s="11">
        <f t="shared" si="0"/>
        <v>0</v>
      </c>
      <c r="G8" s="11">
        <f t="shared" si="1"/>
        <v>2</v>
      </c>
      <c r="H8" s="11">
        <f t="shared" si="2"/>
        <v>0</v>
      </c>
      <c r="I8" s="12">
        <f t="shared" si="3"/>
        <v>2</v>
      </c>
    </row>
    <row r="9" spans="1:9">
      <c r="A9" s="5" t="s">
        <v>20</v>
      </c>
      <c r="B9" s="2"/>
      <c r="C9" s="1" t="s">
        <v>1</v>
      </c>
      <c r="D9" s="37" t="s">
        <v>162</v>
      </c>
      <c r="E9" s="10" t="s">
        <v>15</v>
      </c>
      <c r="F9" s="11">
        <f t="shared" si="0"/>
        <v>0</v>
      </c>
      <c r="G9" s="11">
        <f t="shared" si="1"/>
        <v>2</v>
      </c>
      <c r="H9" s="11">
        <f t="shared" si="2"/>
        <v>0</v>
      </c>
      <c r="I9" s="12">
        <f t="shared" si="3"/>
        <v>2</v>
      </c>
    </row>
    <row r="10" spans="1:9" ht="45">
      <c r="A10" s="5" t="s">
        <v>20</v>
      </c>
      <c r="B10" s="2"/>
      <c r="C10" s="1" t="s">
        <v>1</v>
      </c>
      <c r="D10" s="37" t="s">
        <v>163</v>
      </c>
      <c r="E10" s="10" t="s">
        <v>15</v>
      </c>
      <c r="F10" s="11">
        <f t="shared" si="0"/>
        <v>0</v>
      </c>
      <c r="G10" s="11">
        <f t="shared" si="1"/>
        <v>2</v>
      </c>
      <c r="H10" s="11">
        <f t="shared" si="2"/>
        <v>0</v>
      </c>
      <c r="I10" s="12">
        <f t="shared" si="3"/>
        <v>2</v>
      </c>
    </row>
    <row r="11" spans="1:9">
      <c r="A11" s="5" t="s">
        <v>20</v>
      </c>
      <c r="B11" s="2"/>
      <c r="C11" s="1" t="s">
        <v>1</v>
      </c>
      <c r="D11" s="37" t="s">
        <v>164</v>
      </c>
      <c r="E11" s="10" t="s">
        <v>15</v>
      </c>
      <c r="F11" s="11">
        <f t="shared" si="0"/>
        <v>0</v>
      </c>
      <c r="G11" s="11">
        <f t="shared" si="1"/>
        <v>2</v>
      </c>
      <c r="H11" s="11">
        <f t="shared" si="2"/>
        <v>0</v>
      </c>
      <c r="I11" s="12">
        <f t="shared" si="3"/>
        <v>2</v>
      </c>
    </row>
    <row r="12" spans="1:9">
      <c r="A12" s="5" t="s">
        <v>20</v>
      </c>
      <c r="B12" s="2"/>
      <c r="C12" s="1" t="s">
        <v>1</v>
      </c>
      <c r="D12" s="37" t="s">
        <v>165</v>
      </c>
      <c r="E12" s="10" t="s">
        <v>15</v>
      </c>
      <c r="F12" s="11">
        <f t="shared" si="0"/>
        <v>0</v>
      </c>
      <c r="G12" s="11">
        <f t="shared" si="1"/>
        <v>2</v>
      </c>
      <c r="H12" s="11">
        <f t="shared" si="2"/>
        <v>0</v>
      </c>
      <c r="I12" s="12">
        <f t="shared" si="3"/>
        <v>2</v>
      </c>
    </row>
    <row r="13" spans="1:9">
      <c r="A13" s="5" t="s">
        <v>20</v>
      </c>
      <c r="B13" s="2"/>
      <c r="C13" s="1" t="s">
        <v>1</v>
      </c>
      <c r="D13" s="37" t="s">
        <v>166</v>
      </c>
      <c r="E13" s="10" t="s">
        <v>15</v>
      </c>
      <c r="F13" s="11">
        <f t="shared" si="0"/>
        <v>0</v>
      </c>
      <c r="G13" s="11">
        <f t="shared" si="1"/>
        <v>2</v>
      </c>
      <c r="H13" s="11">
        <f t="shared" si="2"/>
        <v>0</v>
      </c>
      <c r="I13" s="12">
        <f t="shared" si="3"/>
        <v>2</v>
      </c>
    </row>
    <row r="14" spans="1:9" ht="30">
      <c r="A14" s="5" t="s">
        <v>20</v>
      </c>
      <c r="B14" s="2"/>
      <c r="C14" s="1" t="s">
        <v>1</v>
      </c>
      <c r="D14" s="37" t="s">
        <v>167</v>
      </c>
      <c r="E14" s="10" t="s">
        <v>15</v>
      </c>
      <c r="F14" s="11">
        <f t="shared" si="0"/>
        <v>0</v>
      </c>
      <c r="G14" s="11">
        <f t="shared" si="1"/>
        <v>2</v>
      </c>
      <c r="H14" s="11">
        <f t="shared" si="2"/>
        <v>0</v>
      </c>
      <c r="I14" s="12">
        <f t="shared" si="3"/>
        <v>2</v>
      </c>
    </row>
    <row r="15" spans="1:9">
      <c r="A15" s="5" t="s">
        <v>20</v>
      </c>
      <c r="B15" s="2"/>
      <c r="C15" s="1" t="s">
        <v>1</v>
      </c>
      <c r="D15" s="37" t="s">
        <v>168</v>
      </c>
      <c r="E15" s="10" t="s">
        <v>15</v>
      </c>
      <c r="F15" s="11">
        <f t="shared" si="0"/>
        <v>0</v>
      </c>
      <c r="G15" s="11">
        <f t="shared" si="1"/>
        <v>2</v>
      </c>
      <c r="H15" s="11">
        <f t="shared" si="2"/>
        <v>0</v>
      </c>
      <c r="I15" s="12">
        <f t="shared" si="3"/>
        <v>2</v>
      </c>
    </row>
    <row r="16" spans="1:9" ht="30">
      <c r="A16" s="5" t="s">
        <v>20</v>
      </c>
      <c r="B16" s="2"/>
      <c r="C16" s="1" t="s">
        <v>1</v>
      </c>
      <c r="D16" s="37" t="s">
        <v>169</v>
      </c>
      <c r="E16" s="10" t="s">
        <v>15</v>
      </c>
      <c r="F16" s="11">
        <f t="shared" si="0"/>
        <v>0</v>
      </c>
      <c r="G16" s="11">
        <f t="shared" si="1"/>
        <v>2</v>
      </c>
      <c r="H16" s="11">
        <f t="shared" si="2"/>
        <v>0</v>
      </c>
      <c r="I16" s="12">
        <f t="shared" si="3"/>
        <v>2</v>
      </c>
    </row>
    <row r="17" spans="1:9" ht="45">
      <c r="A17" s="5" t="s">
        <v>20</v>
      </c>
      <c r="B17" s="2"/>
      <c r="C17" s="1" t="s">
        <v>1</v>
      </c>
      <c r="D17" s="37" t="s">
        <v>170</v>
      </c>
      <c r="E17" s="10" t="s">
        <v>15</v>
      </c>
      <c r="F17" s="11">
        <f t="shared" si="0"/>
        <v>0</v>
      </c>
      <c r="G17" s="11">
        <f t="shared" si="1"/>
        <v>2</v>
      </c>
      <c r="H17" s="11">
        <f t="shared" si="2"/>
        <v>0</v>
      </c>
      <c r="I17" s="12">
        <f t="shared" si="3"/>
        <v>2</v>
      </c>
    </row>
    <row r="18" spans="1:9" ht="30">
      <c r="A18" s="5" t="s">
        <v>20</v>
      </c>
      <c r="B18" s="2"/>
      <c r="C18" s="1" t="s">
        <v>1</v>
      </c>
      <c r="D18" s="37" t="s">
        <v>171</v>
      </c>
      <c r="E18" s="10" t="s">
        <v>15</v>
      </c>
      <c r="F18" s="11">
        <f t="shared" si="0"/>
        <v>0</v>
      </c>
      <c r="G18" s="11">
        <f t="shared" si="1"/>
        <v>2</v>
      </c>
      <c r="H18" s="11">
        <f t="shared" si="2"/>
        <v>0</v>
      </c>
      <c r="I18" s="12">
        <f t="shared" si="3"/>
        <v>2</v>
      </c>
    </row>
    <row r="19" spans="1:9" ht="60">
      <c r="A19" s="5" t="s">
        <v>20</v>
      </c>
      <c r="B19" s="2"/>
      <c r="C19" s="1" t="s">
        <v>1</v>
      </c>
      <c r="D19" s="37" t="s">
        <v>172</v>
      </c>
      <c r="E19" s="14" t="s">
        <v>15</v>
      </c>
      <c r="F19" s="15">
        <f t="shared" si="0"/>
        <v>0</v>
      </c>
      <c r="G19" s="15">
        <f t="shared" si="1"/>
        <v>2</v>
      </c>
      <c r="H19" s="15">
        <f t="shared" si="2"/>
        <v>0</v>
      </c>
      <c r="I19" s="16">
        <f t="shared" si="3"/>
        <v>2</v>
      </c>
    </row>
  </sheetData>
  <dataValidations count="2">
    <dataValidation type="list" allowBlank="1" showInputMessage="1" showErrorMessage="1" sqref="E4:E19">
      <formula1>parametro!$A$3:$A$8</formula1>
    </dataValidation>
    <dataValidation type="list" allowBlank="1" showInputMessage="1" showErrorMessage="1" sqref="A4:A19">
      <formula1>parametro!$B$3:$B$8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9"/>
  <sheetViews>
    <sheetView workbookViewId="0">
      <selection activeCell="D23" sqref="D23"/>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173</v>
      </c>
      <c r="H1" t="s">
        <v>21</v>
      </c>
      <c r="I1" t="s">
        <v>22</v>
      </c>
    </row>
    <row r="2" spans="1:9">
      <c r="H2">
        <f>SUM(H4:H100)</f>
        <v>0</v>
      </c>
      <c r="I2">
        <f>SUM(I4:I100)</f>
        <v>20</v>
      </c>
    </row>
    <row r="3" spans="1:9">
      <c r="A3" s="2" t="s">
        <v>21</v>
      </c>
      <c r="B3" s="18"/>
      <c r="C3" s="19" t="s">
        <v>25</v>
      </c>
      <c r="D3" s="20" t="s">
        <v>26</v>
      </c>
      <c r="E3" s="7"/>
      <c r="F3" s="8"/>
      <c r="G3" s="8"/>
      <c r="H3" s="8"/>
      <c r="I3" s="9"/>
    </row>
    <row r="4" spans="1:9">
      <c r="A4" s="4"/>
      <c r="B4" s="2"/>
      <c r="C4" s="2"/>
      <c r="D4" s="2" t="s">
        <v>174</v>
      </c>
      <c r="E4" s="32"/>
      <c r="F4" s="11"/>
      <c r="G4" s="11"/>
      <c r="H4" s="11"/>
      <c r="I4" s="12"/>
    </row>
    <row r="5" spans="1:9" ht="30">
      <c r="A5" s="5" t="s">
        <v>20</v>
      </c>
      <c r="B5" s="2"/>
      <c r="C5" s="1" t="s">
        <v>1</v>
      </c>
      <c r="D5" s="2" t="s">
        <v>175</v>
      </c>
      <c r="E5" s="10" t="s">
        <v>15</v>
      </c>
      <c r="F5" s="11">
        <f t="shared" ref="F5:F19" si="0">IF(A5="Si",1,0)</f>
        <v>0</v>
      </c>
      <c r="G5" s="11">
        <f t="shared" ref="G5:G19" si="1">IF(E5="indispensable",2,IF(E5="deseable",1,0))</f>
        <v>2</v>
      </c>
      <c r="H5" s="11">
        <f t="shared" ref="H5:H19" si="2">F5*G5</f>
        <v>0</v>
      </c>
      <c r="I5" s="12">
        <f t="shared" ref="I5:I19" si="3">G5</f>
        <v>2</v>
      </c>
    </row>
    <row r="6" spans="1:9" ht="30">
      <c r="A6" s="5" t="s">
        <v>20</v>
      </c>
      <c r="B6" s="2"/>
      <c r="C6" s="1" t="s">
        <v>1</v>
      </c>
      <c r="D6" s="2" t="s">
        <v>176</v>
      </c>
      <c r="E6" s="10" t="s">
        <v>17</v>
      </c>
      <c r="F6" s="11">
        <f t="shared" si="0"/>
        <v>0</v>
      </c>
      <c r="G6" s="11">
        <f t="shared" si="1"/>
        <v>0</v>
      </c>
      <c r="H6" s="11">
        <f t="shared" si="2"/>
        <v>0</v>
      </c>
      <c r="I6" s="12">
        <f t="shared" si="3"/>
        <v>0</v>
      </c>
    </row>
    <row r="7" spans="1:9" ht="30">
      <c r="A7" s="5" t="s">
        <v>20</v>
      </c>
      <c r="B7" s="2"/>
      <c r="C7" s="1" t="s">
        <v>1</v>
      </c>
      <c r="D7" s="2" t="s">
        <v>177</v>
      </c>
      <c r="E7" s="10" t="s">
        <v>15</v>
      </c>
      <c r="F7" s="11">
        <f t="shared" si="0"/>
        <v>0</v>
      </c>
      <c r="G7" s="11">
        <f t="shared" si="1"/>
        <v>2</v>
      </c>
      <c r="H7" s="11">
        <f t="shared" si="2"/>
        <v>0</v>
      </c>
      <c r="I7" s="12">
        <f t="shared" si="3"/>
        <v>2</v>
      </c>
    </row>
    <row r="8" spans="1:9" ht="30">
      <c r="A8" s="5" t="s">
        <v>20</v>
      </c>
      <c r="B8" s="2"/>
      <c r="C8" s="1" t="s">
        <v>1</v>
      </c>
      <c r="D8" s="2" t="s">
        <v>178</v>
      </c>
      <c r="E8" s="10" t="s">
        <v>15</v>
      </c>
      <c r="F8" s="11">
        <f t="shared" si="0"/>
        <v>0</v>
      </c>
      <c r="G8" s="11">
        <f t="shared" si="1"/>
        <v>2</v>
      </c>
      <c r="H8" s="11">
        <f t="shared" si="2"/>
        <v>0</v>
      </c>
      <c r="I8" s="12">
        <f t="shared" si="3"/>
        <v>2</v>
      </c>
    </row>
    <row r="9" spans="1:9">
      <c r="A9" s="4"/>
      <c r="B9" s="2"/>
      <c r="C9" s="1"/>
      <c r="D9" s="2"/>
      <c r="E9" s="32"/>
      <c r="F9" s="11"/>
      <c r="G9" s="11"/>
      <c r="H9" s="11"/>
      <c r="I9" s="12"/>
    </row>
    <row r="10" spans="1:9">
      <c r="A10" s="40"/>
      <c r="B10" s="2"/>
      <c r="C10" s="1"/>
      <c r="D10" s="2" t="s">
        <v>179</v>
      </c>
      <c r="E10" s="32"/>
      <c r="F10" s="11"/>
      <c r="G10" s="11"/>
      <c r="H10" s="11"/>
      <c r="I10" s="12"/>
    </row>
    <row r="11" spans="1:9" ht="30">
      <c r="A11" s="39" t="s">
        <v>20</v>
      </c>
      <c r="B11" s="2"/>
      <c r="C11" s="1" t="s">
        <v>1</v>
      </c>
      <c r="D11" s="2" t="s">
        <v>180</v>
      </c>
      <c r="E11" s="10" t="s">
        <v>15</v>
      </c>
      <c r="F11" s="11">
        <f t="shared" si="0"/>
        <v>0</v>
      </c>
      <c r="G11" s="11">
        <f t="shared" si="1"/>
        <v>2</v>
      </c>
      <c r="H11" s="11">
        <f t="shared" si="2"/>
        <v>0</v>
      </c>
      <c r="I11" s="12">
        <f t="shared" si="3"/>
        <v>2</v>
      </c>
    </row>
    <row r="12" spans="1:9" ht="30">
      <c r="A12" s="5" t="s">
        <v>20</v>
      </c>
      <c r="B12" s="2"/>
      <c r="C12" s="1" t="s">
        <v>1</v>
      </c>
      <c r="D12" s="2" t="s">
        <v>181</v>
      </c>
      <c r="E12" s="10" t="s">
        <v>15</v>
      </c>
      <c r="F12" s="11">
        <f t="shared" si="0"/>
        <v>0</v>
      </c>
      <c r="G12" s="11">
        <f t="shared" si="1"/>
        <v>2</v>
      </c>
      <c r="H12" s="11">
        <f t="shared" si="2"/>
        <v>0</v>
      </c>
      <c r="I12" s="12">
        <f t="shared" si="3"/>
        <v>2</v>
      </c>
    </row>
    <row r="13" spans="1:9">
      <c r="A13" s="5" t="s">
        <v>20</v>
      </c>
      <c r="B13" s="2"/>
      <c r="C13" s="1" t="s">
        <v>1</v>
      </c>
      <c r="D13" s="2" t="s">
        <v>182</v>
      </c>
      <c r="E13" s="10" t="s">
        <v>15</v>
      </c>
      <c r="F13" s="11">
        <f t="shared" si="0"/>
        <v>0</v>
      </c>
      <c r="G13" s="11">
        <f t="shared" si="1"/>
        <v>2</v>
      </c>
      <c r="H13" s="11">
        <f t="shared" si="2"/>
        <v>0</v>
      </c>
      <c r="I13" s="12">
        <f t="shared" si="3"/>
        <v>2</v>
      </c>
    </row>
    <row r="14" spans="1:9">
      <c r="A14" s="5" t="s">
        <v>20</v>
      </c>
      <c r="B14" s="2"/>
      <c r="C14" s="1" t="s">
        <v>1</v>
      </c>
      <c r="D14" s="2" t="s">
        <v>183</v>
      </c>
      <c r="E14" s="10" t="s">
        <v>15</v>
      </c>
      <c r="F14" s="11">
        <f t="shared" si="0"/>
        <v>0</v>
      </c>
      <c r="G14" s="11">
        <f t="shared" si="1"/>
        <v>2</v>
      </c>
      <c r="H14" s="11">
        <f t="shared" si="2"/>
        <v>0</v>
      </c>
      <c r="I14" s="12">
        <f t="shared" si="3"/>
        <v>2</v>
      </c>
    </row>
    <row r="15" spans="1:9">
      <c r="A15" s="4"/>
      <c r="B15" s="2"/>
      <c r="C15" s="1"/>
      <c r="D15" s="2"/>
      <c r="E15" s="32"/>
      <c r="F15" s="11"/>
      <c r="G15" s="11"/>
      <c r="H15" s="11"/>
      <c r="I15" s="12"/>
    </row>
    <row r="16" spans="1:9">
      <c r="A16" s="40"/>
      <c r="B16" s="2"/>
      <c r="C16" s="1"/>
      <c r="D16" s="2" t="s">
        <v>184</v>
      </c>
      <c r="E16" s="32"/>
      <c r="F16" s="11"/>
      <c r="G16" s="11"/>
      <c r="H16" s="11"/>
      <c r="I16" s="12"/>
    </row>
    <row r="17" spans="1:9">
      <c r="A17" s="39" t="s">
        <v>20</v>
      </c>
      <c r="B17" s="2"/>
      <c r="C17" s="1" t="s">
        <v>1</v>
      </c>
      <c r="D17" s="2" t="s">
        <v>185</v>
      </c>
      <c r="E17" s="10" t="s">
        <v>15</v>
      </c>
      <c r="F17" s="11">
        <f t="shared" si="0"/>
        <v>0</v>
      </c>
      <c r="G17" s="11">
        <f t="shared" si="1"/>
        <v>2</v>
      </c>
      <c r="H17" s="11">
        <f t="shared" si="2"/>
        <v>0</v>
      </c>
      <c r="I17" s="12">
        <f t="shared" si="3"/>
        <v>2</v>
      </c>
    </row>
    <row r="18" spans="1:9" ht="30">
      <c r="A18" s="5" t="s">
        <v>20</v>
      </c>
      <c r="B18" s="2"/>
      <c r="C18" s="1" t="s">
        <v>1</v>
      </c>
      <c r="D18" s="2" t="s">
        <v>186</v>
      </c>
      <c r="E18" s="10" t="s">
        <v>15</v>
      </c>
      <c r="F18" s="11">
        <f t="shared" si="0"/>
        <v>0</v>
      </c>
      <c r="G18" s="11">
        <f t="shared" si="1"/>
        <v>2</v>
      </c>
      <c r="H18" s="11">
        <f t="shared" si="2"/>
        <v>0</v>
      </c>
      <c r="I18" s="12">
        <f t="shared" si="3"/>
        <v>2</v>
      </c>
    </row>
    <row r="19" spans="1:9">
      <c r="A19" s="5" t="s">
        <v>20</v>
      </c>
      <c r="B19" s="2"/>
      <c r="C19" s="1" t="s">
        <v>1</v>
      </c>
      <c r="D19" s="2" t="s">
        <v>187</v>
      </c>
      <c r="E19" s="38" t="s">
        <v>15</v>
      </c>
      <c r="F19" s="15">
        <f t="shared" si="0"/>
        <v>0</v>
      </c>
      <c r="G19" s="15">
        <f t="shared" si="1"/>
        <v>2</v>
      </c>
      <c r="H19" s="15">
        <f t="shared" si="2"/>
        <v>0</v>
      </c>
      <c r="I19" s="16">
        <f t="shared" si="3"/>
        <v>2</v>
      </c>
    </row>
  </sheetData>
  <dataValidations count="2">
    <dataValidation type="list" allowBlank="1" showInputMessage="1" showErrorMessage="1" sqref="E4:E19">
      <formula1>parametro!$A$3:$A$8</formula1>
    </dataValidation>
    <dataValidation type="list" allowBlank="1" showInputMessage="1" showErrorMessage="1" sqref="A4:A19">
      <formula1>parametro!$B$3:$B$8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6"/>
  <sheetViews>
    <sheetView workbookViewId="0">
      <selection activeCell="L10" sqref="L10"/>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188</v>
      </c>
      <c r="H1" t="s">
        <v>21</v>
      </c>
      <c r="I1" t="s">
        <v>22</v>
      </c>
    </row>
    <row r="2" spans="1:9">
      <c r="H2">
        <f>SUM(H4:H100)</f>
        <v>0</v>
      </c>
      <c r="I2">
        <f>SUM(I4:I100)</f>
        <v>22</v>
      </c>
    </row>
    <row r="3" spans="1:9">
      <c r="A3" s="2" t="s">
        <v>21</v>
      </c>
      <c r="B3" s="1"/>
      <c r="C3" s="19" t="s">
        <v>25</v>
      </c>
      <c r="D3" s="20" t="s">
        <v>26</v>
      </c>
      <c r="E3" s="7"/>
      <c r="F3" s="8"/>
      <c r="G3" s="8"/>
      <c r="H3" s="8"/>
      <c r="I3" s="9"/>
    </row>
    <row r="4" spans="1:9" ht="30">
      <c r="A4" s="4"/>
      <c r="B4" s="2"/>
      <c r="C4" s="1"/>
      <c r="D4" s="31" t="s">
        <v>189</v>
      </c>
      <c r="E4" s="32"/>
      <c r="F4" s="11"/>
      <c r="G4" s="11"/>
      <c r="H4" s="11"/>
      <c r="I4" s="12"/>
    </row>
    <row r="5" spans="1:9" ht="30">
      <c r="A5" s="5" t="s">
        <v>20</v>
      </c>
      <c r="B5" s="2"/>
      <c r="C5" s="1" t="s">
        <v>1</v>
      </c>
      <c r="D5" s="2" t="s">
        <v>190</v>
      </c>
      <c r="E5" s="10" t="s">
        <v>15</v>
      </c>
      <c r="F5" s="11">
        <f t="shared" ref="F5:F24" si="0">IF(A5="Si",1,0)</f>
        <v>0</v>
      </c>
      <c r="G5" s="11">
        <f t="shared" ref="G5:G24" si="1">IF(E5="indispensable",2,IF(E5="deseable",1,0))</f>
        <v>2</v>
      </c>
      <c r="H5" s="11">
        <f t="shared" ref="H5:H24" si="2">F5*G5</f>
        <v>0</v>
      </c>
      <c r="I5" s="12">
        <f t="shared" ref="I5:I24" si="3">G5</f>
        <v>2</v>
      </c>
    </row>
    <row r="6" spans="1:9">
      <c r="A6" s="5" t="s">
        <v>18</v>
      </c>
      <c r="B6" s="2"/>
      <c r="C6" s="1" t="s">
        <v>1</v>
      </c>
      <c r="D6" s="2" t="s">
        <v>191</v>
      </c>
      <c r="E6" s="10" t="s">
        <v>17</v>
      </c>
      <c r="F6" s="11">
        <f t="shared" si="0"/>
        <v>1</v>
      </c>
      <c r="G6" s="11">
        <f t="shared" si="1"/>
        <v>0</v>
      </c>
      <c r="H6" s="11">
        <f t="shared" si="2"/>
        <v>0</v>
      </c>
      <c r="I6" s="12">
        <f t="shared" si="3"/>
        <v>0</v>
      </c>
    </row>
    <row r="7" spans="1:9">
      <c r="A7" s="4"/>
      <c r="B7" s="2"/>
      <c r="C7" s="1"/>
      <c r="D7" s="2"/>
      <c r="E7" s="32"/>
      <c r="F7" s="11"/>
      <c r="G7" s="11"/>
      <c r="H7" s="11"/>
      <c r="I7" s="12"/>
    </row>
    <row r="8" spans="1:9" ht="30">
      <c r="A8" s="4"/>
      <c r="B8" s="2"/>
      <c r="C8" s="1"/>
      <c r="D8" s="31" t="s">
        <v>192</v>
      </c>
      <c r="E8" s="32"/>
      <c r="F8" s="11"/>
      <c r="G8" s="11"/>
      <c r="H8" s="11"/>
      <c r="I8" s="12"/>
    </row>
    <row r="9" spans="1:9" ht="30">
      <c r="A9" s="5" t="s">
        <v>20</v>
      </c>
      <c r="B9" s="2"/>
      <c r="C9" s="1" t="s">
        <v>1</v>
      </c>
      <c r="D9" s="2" t="s">
        <v>193</v>
      </c>
      <c r="E9" s="10" t="s">
        <v>15</v>
      </c>
      <c r="F9" s="11">
        <f t="shared" si="0"/>
        <v>0</v>
      </c>
      <c r="G9" s="11">
        <f t="shared" si="1"/>
        <v>2</v>
      </c>
      <c r="H9" s="11">
        <f t="shared" si="2"/>
        <v>0</v>
      </c>
      <c r="I9" s="12">
        <f t="shared" si="3"/>
        <v>2</v>
      </c>
    </row>
    <row r="10" spans="1:9" ht="45">
      <c r="A10" s="5" t="s">
        <v>20</v>
      </c>
      <c r="B10" s="2"/>
      <c r="C10" s="1" t="s">
        <v>1</v>
      </c>
      <c r="D10" s="2" t="s">
        <v>194</v>
      </c>
      <c r="E10" s="10" t="s">
        <v>15</v>
      </c>
      <c r="F10" s="11">
        <f t="shared" si="0"/>
        <v>0</v>
      </c>
      <c r="G10" s="11">
        <f t="shared" si="1"/>
        <v>2</v>
      </c>
      <c r="H10" s="11">
        <f t="shared" si="2"/>
        <v>0</v>
      </c>
      <c r="I10" s="12">
        <f t="shared" si="3"/>
        <v>2</v>
      </c>
    </row>
    <row r="11" spans="1:9">
      <c r="A11" s="4"/>
      <c r="B11" s="2"/>
      <c r="C11" s="1"/>
      <c r="D11" s="2"/>
      <c r="E11" s="32"/>
      <c r="F11" s="11"/>
      <c r="G11" s="11"/>
      <c r="H11" s="11"/>
      <c r="I11" s="12"/>
    </row>
    <row r="12" spans="1:9" ht="30">
      <c r="A12" s="4"/>
      <c r="B12" s="2"/>
      <c r="C12" s="1"/>
      <c r="D12" s="31" t="s">
        <v>195</v>
      </c>
      <c r="E12" s="32"/>
      <c r="F12" s="11"/>
      <c r="G12" s="11"/>
      <c r="H12" s="11"/>
      <c r="I12" s="12"/>
    </row>
    <row r="13" spans="1:9" ht="30">
      <c r="A13" s="5" t="s">
        <v>20</v>
      </c>
      <c r="B13" s="2"/>
      <c r="C13" s="1" t="s">
        <v>1</v>
      </c>
      <c r="D13" s="2" t="s">
        <v>196</v>
      </c>
      <c r="E13" s="10" t="s">
        <v>15</v>
      </c>
      <c r="F13" s="11">
        <f t="shared" si="0"/>
        <v>0</v>
      </c>
      <c r="G13" s="11">
        <f t="shared" si="1"/>
        <v>2</v>
      </c>
      <c r="H13" s="11">
        <f t="shared" si="2"/>
        <v>0</v>
      </c>
      <c r="I13" s="12">
        <f t="shared" si="3"/>
        <v>2</v>
      </c>
    </row>
    <row r="14" spans="1:9">
      <c r="A14" s="5" t="s">
        <v>20</v>
      </c>
      <c r="B14" s="2"/>
      <c r="C14" s="1" t="s">
        <v>1</v>
      </c>
      <c r="D14" s="2" t="s">
        <v>197</v>
      </c>
      <c r="E14" s="10" t="s">
        <v>15</v>
      </c>
      <c r="F14" s="11">
        <f t="shared" si="0"/>
        <v>0</v>
      </c>
      <c r="G14" s="11">
        <f t="shared" si="1"/>
        <v>2</v>
      </c>
      <c r="H14" s="11">
        <f t="shared" si="2"/>
        <v>0</v>
      </c>
      <c r="I14" s="12">
        <f t="shared" si="3"/>
        <v>2</v>
      </c>
    </row>
    <row r="15" spans="1:9">
      <c r="A15" s="4"/>
      <c r="B15" s="2"/>
      <c r="C15" s="1"/>
      <c r="D15" s="2"/>
      <c r="E15" s="32"/>
      <c r="F15" s="11"/>
      <c r="G15" s="11"/>
      <c r="H15" s="11"/>
      <c r="I15" s="12"/>
    </row>
    <row r="16" spans="1:9" ht="30">
      <c r="A16" s="4"/>
      <c r="B16" s="2"/>
      <c r="C16" s="1"/>
      <c r="D16" s="31" t="s">
        <v>198</v>
      </c>
      <c r="E16" s="32"/>
      <c r="F16" s="11"/>
      <c r="G16" s="11"/>
      <c r="H16" s="11"/>
      <c r="I16" s="12"/>
    </row>
    <row r="17" spans="1:9" ht="30">
      <c r="A17" s="5" t="s">
        <v>20</v>
      </c>
      <c r="B17" s="2"/>
      <c r="C17" s="1" t="s">
        <v>1</v>
      </c>
      <c r="D17" s="2" t="s">
        <v>199</v>
      </c>
      <c r="E17" s="10" t="s">
        <v>15</v>
      </c>
      <c r="F17" s="11">
        <f t="shared" si="0"/>
        <v>0</v>
      </c>
      <c r="G17" s="11">
        <f t="shared" si="1"/>
        <v>2</v>
      </c>
      <c r="H17" s="11">
        <f t="shared" si="2"/>
        <v>0</v>
      </c>
      <c r="I17" s="12">
        <f t="shared" si="3"/>
        <v>2</v>
      </c>
    </row>
    <row r="18" spans="1:9" ht="45">
      <c r="A18" s="5" t="s">
        <v>20</v>
      </c>
      <c r="B18" s="2"/>
      <c r="C18" s="1" t="s">
        <v>1</v>
      </c>
      <c r="D18" s="2" t="s">
        <v>200</v>
      </c>
      <c r="E18" s="10" t="s">
        <v>15</v>
      </c>
      <c r="F18" s="11">
        <f t="shared" si="0"/>
        <v>0</v>
      </c>
      <c r="G18" s="11">
        <f t="shared" si="1"/>
        <v>2</v>
      </c>
      <c r="H18" s="11">
        <f t="shared" si="2"/>
        <v>0</v>
      </c>
      <c r="I18" s="12">
        <f t="shared" si="3"/>
        <v>2</v>
      </c>
    </row>
    <row r="19" spans="1:9">
      <c r="A19" s="5" t="s">
        <v>20</v>
      </c>
      <c r="B19" s="2"/>
      <c r="C19" s="1" t="s">
        <v>1</v>
      </c>
      <c r="D19" s="2" t="s">
        <v>201</v>
      </c>
      <c r="E19" s="10" t="s">
        <v>15</v>
      </c>
      <c r="F19" s="11">
        <f t="shared" si="0"/>
        <v>0</v>
      </c>
      <c r="G19" s="11">
        <f t="shared" si="1"/>
        <v>2</v>
      </c>
      <c r="H19" s="11">
        <f t="shared" si="2"/>
        <v>0</v>
      </c>
      <c r="I19" s="12">
        <f t="shared" si="3"/>
        <v>2</v>
      </c>
    </row>
    <row r="20" spans="1:9">
      <c r="A20" s="4"/>
      <c r="B20" s="2"/>
      <c r="C20" s="1"/>
      <c r="D20" s="2"/>
      <c r="E20" s="32"/>
      <c r="F20" s="11"/>
      <c r="G20" s="11"/>
      <c r="H20" s="11"/>
      <c r="I20" s="12"/>
    </row>
    <row r="21" spans="1:9" ht="30">
      <c r="A21" s="4"/>
      <c r="B21" s="2"/>
      <c r="C21" s="1"/>
      <c r="D21" s="41" t="s">
        <v>202</v>
      </c>
      <c r="E21" s="32"/>
      <c r="F21" s="11"/>
      <c r="G21" s="11"/>
      <c r="H21" s="11"/>
      <c r="I21" s="12"/>
    </row>
    <row r="22" spans="1:9" ht="30">
      <c r="A22" s="5" t="s">
        <v>20</v>
      </c>
      <c r="B22" s="2"/>
      <c r="C22" s="1" t="s">
        <v>1</v>
      </c>
      <c r="D22" s="2" t="s">
        <v>203</v>
      </c>
      <c r="E22" s="10" t="s">
        <v>15</v>
      </c>
      <c r="F22" s="11">
        <f t="shared" si="0"/>
        <v>0</v>
      </c>
      <c r="G22" s="11">
        <f t="shared" si="1"/>
        <v>2</v>
      </c>
      <c r="H22" s="11">
        <f t="shared" si="2"/>
        <v>0</v>
      </c>
      <c r="I22" s="12">
        <f t="shared" si="3"/>
        <v>2</v>
      </c>
    </row>
    <row r="23" spans="1:9">
      <c r="A23" s="4"/>
      <c r="B23" s="2"/>
      <c r="C23" s="1"/>
      <c r="D23" s="2"/>
      <c r="E23" s="32"/>
      <c r="F23" s="11"/>
      <c r="G23" s="11"/>
      <c r="H23" s="11"/>
      <c r="I23" s="12"/>
    </row>
    <row r="24" spans="1:9" ht="30">
      <c r="A24" s="4"/>
      <c r="B24" s="2"/>
      <c r="C24" s="1"/>
      <c r="D24" s="2" t="s">
        <v>204</v>
      </c>
      <c r="E24" s="32"/>
      <c r="F24" s="11"/>
      <c r="G24" s="11"/>
      <c r="H24" s="11"/>
      <c r="I24" s="12"/>
    </row>
    <row r="25" spans="1:9" ht="30">
      <c r="A25" s="5" t="s">
        <v>20</v>
      </c>
      <c r="B25" s="2"/>
      <c r="C25" s="1" t="s">
        <v>1</v>
      </c>
      <c r="D25" s="2" t="s">
        <v>205</v>
      </c>
      <c r="E25" s="10" t="s">
        <v>15</v>
      </c>
      <c r="F25" s="11">
        <f t="shared" ref="F25:F26" si="4">IF(A25="Si",1,0)</f>
        <v>0</v>
      </c>
      <c r="G25" s="11">
        <f t="shared" ref="G25:G26" si="5">IF(E25="indispensable",2,IF(E25="deseable",1,0))</f>
        <v>2</v>
      </c>
      <c r="H25" s="11">
        <f t="shared" ref="H25:H26" si="6">F25*G25</f>
        <v>0</v>
      </c>
      <c r="I25" s="12">
        <f t="shared" ref="I25:I26" si="7">G25</f>
        <v>2</v>
      </c>
    </row>
    <row r="26" spans="1:9">
      <c r="A26" s="5" t="s">
        <v>20</v>
      </c>
      <c r="B26" s="2"/>
      <c r="C26" s="1" t="s">
        <v>1</v>
      </c>
      <c r="D26" s="2" t="s">
        <v>206</v>
      </c>
      <c r="E26" s="10" t="s">
        <v>15</v>
      </c>
      <c r="F26" s="11">
        <f t="shared" si="4"/>
        <v>0</v>
      </c>
      <c r="G26" s="11">
        <f t="shared" si="5"/>
        <v>2</v>
      </c>
      <c r="H26" s="11">
        <f t="shared" si="6"/>
        <v>0</v>
      </c>
      <c r="I26" s="12">
        <f t="shared" si="7"/>
        <v>2</v>
      </c>
    </row>
  </sheetData>
  <dataValidations count="2">
    <dataValidation type="list" allowBlank="1" showInputMessage="1" showErrorMessage="1" sqref="E4:E26">
      <formula1>parametro!$A$3:$A$8</formula1>
    </dataValidation>
    <dataValidation type="list" allowBlank="1" showInputMessage="1" showErrorMessage="1" sqref="A4:A26">
      <formula1>parametro!$B$3:$B$8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17"/>
  <sheetViews>
    <sheetView workbookViewId="0">
      <selection activeCell="L11" sqref="L11"/>
    </sheetView>
  </sheetViews>
  <sheetFormatPr baseColWidth="10" defaultRowHeight="15"/>
  <cols>
    <col min="2" max="2" width="2.42578125" customWidth="1"/>
    <col min="4" max="4" width="57" style="3" customWidth="1"/>
    <col min="5" max="5" width="12.85546875" customWidth="1"/>
    <col min="6" max="7" width="5.42578125" hidden="1" customWidth="1"/>
  </cols>
  <sheetData>
    <row r="1" spans="1:9" ht="26.25">
      <c r="D1" s="17" t="s">
        <v>23</v>
      </c>
      <c r="H1" t="s">
        <v>21</v>
      </c>
      <c r="I1" t="s">
        <v>22</v>
      </c>
    </row>
    <row r="2" spans="1:9">
      <c r="H2">
        <f>SUM(H4:H100)</f>
        <v>0</v>
      </c>
      <c r="I2">
        <f>SUM(I4:I100)</f>
        <v>20</v>
      </c>
    </row>
    <row r="3" spans="1:9" ht="30">
      <c r="A3" s="2"/>
      <c r="B3" s="2"/>
      <c r="C3" s="1" t="s">
        <v>14</v>
      </c>
      <c r="D3" s="6" t="s">
        <v>0</v>
      </c>
      <c r="E3" s="7"/>
      <c r="F3" s="8"/>
      <c r="G3" s="8"/>
      <c r="H3" s="8"/>
      <c r="I3" s="9"/>
    </row>
    <row r="4" spans="1:9">
      <c r="A4" s="5" t="s">
        <v>20</v>
      </c>
      <c r="B4" s="2"/>
      <c r="C4" s="1" t="s">
        <v>1</v>
      </c>
      <c r="D4" s="6" t="s">
        <v>2</v>
      </c>
      <c r="E4" s="10" t="s">
        <v>15</v>
      </c>
      <c r="F4" s="11">
        <f>IF(A4="Si",1,0)</f>
        <v>0</v>
      </c>
      <c r="G4" s="11">
        <f>IF(E4="indispensable",2,IF(E4="deseable",1,0))</f>
        <v>2</v>
      </c>
      <c r="H4" s="11">
        <f>F4*G4</f>
        <v>0</v>
      </c>
      <c r="I4" s="12">
        <f>G4</f>
        <v>2</v>
      </c>
    </row>
    <row r="5" spans="1:9" ht="30">
      <c r="A5" s="5" t="s">
        <v>20</v>
      </c>
      <c r="B5" s="2"/>
      <c r="C5" s="1" t="s">
        <v>1</v>
      </c>
      <c r="D5" s="6" t="s">
        <v>3</v>
      </c>
      <c r="E5" s="10" t="s">
        <v>15</v>
      </c>
      <c r="F5" s="11">
        <f t="shared" ref="F5:F17" si="0">IF(A5="Si",1,0)</f>
        <v>0</v>
      </c>
      <c r="G5" s="11">
        <f t="shared" ref="G5:G17" si="1">IF(E5="indispensable",2,IF(E5="deseable",1,0))</f>
        <v>2</v>
      </c>
      <c r="H5" s="11">
        <f t="shared" ref="H5:H17" si="2">F5*G5</f>
        <v>0</v>
      </c>
      <c r="I5" s="12">
        <f t="shared" ref="I5:I17" si="3">G5</f>
        <v>2</v>
      </c>
    </row>
    <row r="6" spans="1:9" ht="30">
      <c r="A6" s="5" t="s">
        <v>20</v>
      </c>
      <c r="B6" s="2"/>
      <c r="C6" s="1" t="s">
        <v>1</v>
      </c>
      <c r="D6" s="6" t="s">
        <v>4</v>
      </c>
      <c r="E6" s="10" t="s">
        <v>15</v>
      </c>
      <c r="F6" s="11">
        <f t="shared" si="0"/>
        <v>0</v>
      </c>
      <c r="G6" s="11">
        <f t="shared" si="1"/>
        <v>2</v>
      </c>
      <c r="H6" s="11">
        <f t="shared" si="2"/>
        <v>0</v>
      </c>
      <c r="I6" s="12">
        <f t="shared" si="3"/>
        <v>2</v>
      </c>
    </row>
    <row r="7" spans="1:9" ht="30">
      <c r="A7" s="5" t="s">
        <v>20</v>
      </c>
      <c r="B7" s="2"/>
      <c r="C7" s="1" t="s">
        <v>1</v>
      </c>
      <c r="D7" s="6" t="s">
        <v>5</v>
      </c>
      <c r="E7" s="10" t="s">
        <v>15</v>
      </c>
      <c r="F7" s="11">
        <f t="shared" si="0"/>
        <v>0</v>
      </c>
      <c r="G7" s="11">
        <f t="shared" si="1"/>
        <v>2</v>
      </c>
      <c r="H7" s="11">
        <f t="shared" si="2"/>
        <v>0</v>
      </c>
      <c r="I7" s="12">
        <f t="shared" si="3"/>
        <v>2</v>
      </c>
    </row>
    <row r="8" spans="1:9">
      <c r="A8" s="5" t="s">
        <v>20</v>
      </c>
      <c r="B8" s="2"/>
      <c r="C8" s="1" t="s">
        <v>1</v>
      </c>
      <c r="D8" s="6" t="s">
        <v>6</v>
      </c>
      <c r="E8" s="10" t="s">
        <v>15</v>
      </c>
      <c r="F8" s="11">
        <f t="shared" si="0"/>
        <v>0</v>
      </c>
      <c r="G8" s="11">
        <f t="shared" si="1"/>
        <v>2</v>
      </c>
      <c r="H8" s="11">
        <f t="shared" si="2"/>
        <v>0</v>
      </c>
      <c r="I8" s="12">
        <f t="shared" si="3"/>
        <v>2</v>
      </c>
    </row>
    <row r="9" spans="1:9" ht="30">
      <c r="A9" s="5" t="s">
        <v>20</v>
      </c>
      <c r="B9" s="2"/>
      <c r="C9" s="1" t="s">
        <v>1</v>
      </c>
      <c r="D9" s="6" t="s">
        <v>7</v>
      </c>
      <c r="E9" s="10" t="s">
        <v>15</v>
      </c>
      <c r="F9" s="11">
        <f t="shared" si="0"/>
        <v>0</v>
      </c>
      <c r="G9" s="11">
        <f t="shared" si="1"/>
        <v>2</v>
      </c>
      <c r="H9" s="11">
        <f t="shared" si="2"/>
        <v>0</v>
      </c>
      <c r="I9" s="12">
        <f t="shared" si="3"/>
        <v>2</v>
      </c>
    </row>
    <row r="10" spans="1:9">
      <c r="A10" s="2"/>
      <c r="B10" s="2"/>
      <c r="C10" s="1"/>
      <c r="D10" s="6"/>
      <c r="E10" s="13"/>
      <c r="F10" s="11"/>
      <c r="G10" s="11"/>
      <c r="H10" s="11"/>
      <c r="I10" s="12"/>
    </row>
    <row r="11" spans="1:9" ht="30">
      <c r="A11" s="2"/>
      <c r="B11" s="2"/>
      <c r="C11" s="1"/>
      <c r="D11" s="6" t="s">
        <v>8</v>
      </c>
      <c r="E11" s="13"/>
      <c r="F11" s="11"/>
      <c r="G11" s="11"/>
      <c r="H11" s="11"/>
      <c r="I11" s="12"/>
    </row>
    <row r="12" spans="1:9" ht="45">
      <c r="A12" s="5" t="s">
        <v>20</v>
      </c>
      <c r="B12" s="2"/>
      <c r="C12" s="1" t="s">
        <v>1</v>
      </c>
      <c r="D12" s="6" t="s">
        <v>9</v>
      </c>
      <c r="E12" s="10" t="s">
        <v>15</v>
      </c>
      <c r="F12" s="11">
        <f t="shared" si="0"/>
        <v>0</v>
      </c>
      <c r="G12" s="11">
        <f t="shared" si="1"/>
        <v>2</v>
      </c>
      <c r="H12" s="11">
        <f t="shared" si="2"/>
        <v>0</v>
      </c>
      <c r="I12" s="12">
        <f t="shared" si="3"/>
        <v>2</v>
      </c>
    </row>
    <row r="13" spans="1:9" ht="45">
      <c r="A13" s="5" t="s">
        <v>20</v>
      </c>
      <c r="B13" s="2"/>
      <c r="C13" s="1" t="s">
        <v>1</v>
      </c>
      <c r="D13" s="6" t="s">
        <v>10</v>
      </c>
      <c r="E13" s="10" t="s">
        <v>15</v>
      </c>
      <c r="F13" s="11">
        <f t="shared" si="0"/>
        <v>0</v>
      </c>
      <c r="G13" s="11">
        <f t="shared" si="1"/>
        <v>2</v>
      </c>
      <c r="H13" s="11">
        <f t="shared" si="2"/>
        <v>0</v>
      </c>
      <c r="I13" s="12">
        <f t="shared" si="3"/>
        <v>2</v>
      </c>
    </row>
    <row r="14" spans="1:9" ht="45">
      <c r="A14" s="5" t="s">
        <v>20</v>
      </c>
      <c r="B14" s="2"/>
      <c r="C14" s="1" t="s">
        <v>1</v>
      </c>
      <c r="D14" s="6" t="s">
        <v>11</v>
      </c>
      <c r="E14" s="10" t="s">
        <v>15</v>
      </c>
      <c r="F14" s="11">
        <f t="shared" si="0"/>
        <v>0</v>
      </c>
      <c r="G14" s="11">
        <f t="shared" si="1"/>
        <v>2</v>
      </c>
      <c r="H14" s="11">
        <f t="shared" si="2"/>
        <v>0</v>
      </c>
      <c r="I14" s="12">
        <f t="shared" si="3"/>
        <v>2</v>
      </c>
    </row>
    <row r="15" spans="1:9">
      <c r="A15" s="2"/>
      <c r="B15" s="2"/>
      <c r="C15" s="1"/>
      <c r="D15" s="6"/>
      <c r="E15" s="13"/>
      <c r="F15" s="11"/>
      <c r="G15" s="11"/>
      <c r="H15" s="11"/>
      <c r="I15" s="12"/>
    </row>
    <row r="16" spans="1:9" ht="30">
      <c r="A16" s="2"/>
      <c r="B16" s="2"/>
      <c r="C16" s="1"/>
      <c r="D16" s="6" t="s">
        <v>12</v>
      </c>
      <c r="E16" s="13"/>
      <c r="F16" s="11"/>
      <c r="G16" s="11"/>
      <c r="H16" s="11"/>
      <c r="I16" s="12"/>
    </row>
    <row r="17" spans="1:9" ht="60">
      <c r="A17" s="5" t="s">
        <v>20</v>
      </c>
      <c r="B17" s="2"/>
      <c r="C17" s="1" t="s">
        <v>1</v>
      </c>
      <c r="D17" s="6" t="s">
        <v>13</v>
      </c>
      <c r="E17" s="14" t="s">
        <v>15</v>
      </c>
      <c r="F17" s="15">
        <f t="shared" si="0"/>
        <v>0</v>
      </c>
      <c r="G17" s="15">
        <f t="shared" si="1"/>
        <v>2</v>
      </c>
      <c r="H17" s="15">
        <f t="shared" si="2"/>
        <v>0</v>
      </c>
      <c r="I17" s="16">
        <f t="shared" si="3"/>
        <v>2</v>
      </c>
    </row>
  </sheetData>
  <dataValidations count="2">
    <dataValidation type="list" allowBlank="1" showInputMessage="1" showErrorMessage="1" sqref="E4:E17">
      <formula1>parametro!$A$3:$A$8</formula1>
    </dataValidation>
    <dataValidation type="list" allowBlank="1" showInputMessage="1" showErrorMessage="1" sqref="A4:B17">
      <formula1>parametro!$B$3:$B$8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12"/>
  <sheetViews>
    <sheetView tabSelected="1" workbookViewId="0">
      <selection activeCell="E26" sqref="E26"/>
    </sheetView>
  </sheetViews>
  <sheetFormatPr baseColWidth="10" defaultRowHeight="15"/>
  <cols>
    <col min="1" max="1" width="18.42578125" customWidth="1"/>
    <col min="2" max="2" width="7.42578125" customWidth="1"/>
    <col min="3" max="3" width="8.28515625" customWidth="1"/>
  </cols>
  <sheetData>
    <row r="1" spans="1:3" ht="15.75" thickBot="1"/>
    <row r="2" spans="1:3" ht="15.75" thickBot="1">
      <c r="A2" s="26"/>
      <c r="B2" s="29" t="s">
        <v>21</v>
      </c>
      <c r="C2" s="30" t="s">
        <v>22</v>
      </c>
    </row>
    <row r="3" spans="1:3">
      <c r="A3" s="27" t="s">
        <v>24</v>
      </c>
      <c r="B3" s="11">
        <f>General!H2</f>
        <v>0</v>
      </c>
      <c r="C3" s="23">
        <f>General!I2</f>
        <v>42</v>
      </c>
    </row>
    <row r="4" spans="1:3">
      <c r="A4" s="27" t="s">
        <v>50</v>
      </c>
      <c r="B4" s="11">
        <f>Básicos!H2</f>
        <v>0</v>
      </c>
      <c r="C4" s="23">
        <f>Básicos!I2</f>
        <v>30</v>
      </c>
    </row>
    <row r="5" spans="1:3">
      <c r="A5" s="27" t="s">
        <v>51</v>
      </c>
      <c r="B5" s="11">
        <f>Remuneraciones!H2</f>
        <v>0</v>
      </c>
      <c r="C5" s="23">
        <f>Remuneraciones!I2</f>
        <v>74</v>
      </c>
    </row>
    <row r="6" spans="1:3">
      <c r="A6" s="27" t="s">
        <v>52</v>
      </c>
      <c r="B6" s="11">
        <f>Personal!H2</f>
        <v>0</v>
      </c>
      <c r="C6" s="23">
        <f>Personal!I2</f>
        <v>44</v>
      </c>
    </row>
    <row r="7" spans="1:3">
      <c r="A7" s="27" t="s">
        <v>53</v>
      </c>
      <c r="B7" s="11">
        <f>'Portal Web'!H2</f>
        <v>0</v>
      </c>
      <c r="C7" s="23">
        <f>'Portal Web'!I2</f>
        <v>32</v>
      </c>
    </row>
    <row r="8" spans="1:3">
      <c r="A8" s="27" t="s">
        <v>54</v>
      </c>
      <c r="B8" s="11">
        <f>RRHH!H2</f>
        <v>0</v>
      </c>
      <c r="C8" s="23">
        <f>RRHH!I2</f>
        <v>20</v>
      </c>
    </row>
    <row r="9" spans="1:3">
      <c r="A9" s="27" t="s">
        <v>55</v>
      </c>
      <c r="B9" s="11">
        <f>G.Personas!H2</f>
        <v>0</v>
      </c>
      <c r="C9" s="23">
        <f>G.Personas!I2</f>
        <v>22</v>
      </c>
    </row>
    <row r="10" spans="1:3" ht="15.75" thickBot="1">
      <c r="A10" s="27" t="s">
        <v>23</v>
      </c>
      <c r="B10" s="11">
        <f>Complementos!H2</f>
        <v>0</v>
      </c>
      <c r="C10" s="23">
        <f>Complementos!I2</f>
        <v>20</v>
      </c>
    </row>
    <row r="11" spans="1:3" ht="15.75" thickBot="1">
      <c r="A11" s="28" t="s">
        <v>56</v>
      </c>
      <c r="B11" s="24">
        <f>SUM(B3:B10)</f>
        <v>0</v>
      </c>
      <c r="C11" s="25">
        <f>SUM(C3:C10)</f>
        <v>284</v>
      </c>
    </row>
    <row r="12" spans="1:3">
      <c r="A12" s="22" t="s">
        <v>58</v>
      </c>
      <c r="B12" s="21">
        <f>B11/C11</f>
        <v>0</v>
      </c>
      <c r="C1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vt:lpstr>
      <vt:lpstr>Básicos</vt:lpstr>
      <vt:lpstr>Remuneraciones</vt:lpstr>
      <vt:lpstr>Personal</vt:lpstr>
      <vt:lpstr>Portal Web</vt:lpstr>
      <vt:lpstr>RRHH</vt:lpstr>
      <vt:lpstr>G.Personas</vt:lpstr>
      <vt:lpstr>Complementos</vt:lpstr>
      <vt:lpstr>Resumen</vt:lpstr>
      <vt:lpstr>parametro</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Miguel</cp:lastModifiedBy>
  <dcterms:created xsi:type="dcterms:W3CDTF">2015-11-18T18:26:53Z</dcterms:created>
  <dcterms:modified xsi:type="dcterms:W3CDTF">2015-11-18T20:07:23Z</dcterms:modified>
</cp:coreProperties>
</file>